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O364" i="1" l="1"/>
  <c r="P364" i="1" s="1"/>
  <c r="O363" i="1"/>
  <c r="P363" i="1" s="1"/>
  <c r="P362" i="1"/>
  <c r="O362" i="1"/>
  <c r="O361" i="1"/>
  <c r="P361" i="1" s="1"/>
  <c r="O360" i="1"/>
  <c r="P360" i="1" s="1"/>
  <c r="O359" i="1"/>
  <c r="P359" i="1" s="1"/>
  <c r="O358" i="1"/>
  <c r="P358" i="1" s="1"/>
  <c r="O357" i="1"/>
  <c r="P357" i="1" s="1"/>
  <c r="O356" i="1"/>
  <c r="P356" i="1" s="1"/>
  <c r="O355" i="1"/>
  <c r="P355" i="1" s="1"/>
  <c r="O354" i="1"/>
  <c r="P354" i="1" s="1"/>
  <c r="O353" i="1"/>
  <c r="P353" i="1" s="1"/>
  <c r="O352" i="1"/>
  <c r="P352" i="1" s="1"/>
  <c r="O351" i="1"/>
  <c r="P351" i="1" s="1"/>
  <c r="O350" i="1"/>
  <c r="P350" i="1" s="1"/>
  <c r="P349" i="1"/>
  <c r="O349" i="1"/>
  <c r="O348" i="1"/>
  <c r="P348" i="1" s="1"/>
  <c r="P347" i="1"/>
  <c r="O347" i="1"/>
  <c r="O346" i="1"/>
  <c r="P346" i="1" s="1"/>
  <c r="P345" i="1"/>
  <c r="O345" i="1"/>
  <c r="O344" i="1"/>
  <c r="P344" i="1" s="1"/>
  <c r="P343" i="1"/>
  <c r="O343" i="1"/>
  <c r="O342" i="1"/>
  <c r="P342" i="1" s="1"/>
  <c r="P341" i="1"/>
  <c r="O341" i="1"/>
  <c r="O340" i="1"/>
  <c r="P340" i="1" s="1"/>
  <c r="P339" i="1"/>
  <c r="O339" i="1"/>
  <c r="O338" i="1"/>
  <c r="P338" i="1" s="1"/>
  <c r="P337" i="1"/>
  <c r="O337" i="1"/>
  <c r="O336" i="1"/>
  <c r="P336" i="1" s="1"/>
  <c r="P335" i="1"/>
  <c r="O335" i="1"/>
  <c r="O334" i="1"/>
  <c r="P334" i="1" s="1"/>
  <c r="P333" i="1"/>
  <c r="O333" i="1"/>
  <c r="O332" i="1"/>
  <c r="P332" i="1" s="1"/>
  <c r="P331" i="1"/>
  <c r="O331" i="1"/>
  <c r="O330" i="1"/>
  <c r="P330" i="1" s="1"/>
  <c r="P329" i="1"/>
  <c r="O329" i="1"/>
  <c r="O328" i="1"/>
  <c r="P328" i="1" s="1"/>
  <c r="P327" i="1"/>
  <c r="O327" i="1"/>
  <c r="O326" i="1"/>
  <c r="P326" i="1" s="1"/>
  <c r="P325" i="1"/>
  <c r="O325" i="1"/>
  <c r="O324" i="1"/>
  <c r="P324" i="1" s="1"/>
  <c r="P323" i="1"/>
  <c r="O323" i="1"/>
  <c r="O322" i="1"/>
  <c r="P322" i="1" s="1"/>
  <c r="P321" i="1"/>
  <c r="O321" i="1"/>
  <c r="O320" i="1"/>
  <c r="P320" i="1" s="1"/>
  <c r="P319" i="1"/>
  <c r="O319" i="1"/>
  <c r="O318" i="1"/>
  <c r="P318" i="1" s="1"/>
  <c r="P317" i="1"/>
  <c r="O317" i="1"/>
  <c r="O316" i="1"/>
  <c r="P316" i="1" s="1"/>
  <c r="P315" i="1"/>
  <c r="O315" i="1"/>
  <c r="O314" i="1"/>
  <c r="P314" i="1" s="1"/>
  <c r="P313" i="1"/>
  <c r="O313" i="1"/>
  <c r="O312" i="1"/>
  <c r="P312" i="1" s="1"/>
  <c r="P311" i="1"/>
  <c r="O311" i="1"/>
  <c r="O310" i="1"/>
  <c r="P310" i="1" s="1"/>
  <c r="P309" i="1"/>
  <c r="O309" i="1"/>
  <c r="O308" i="1"/>
  <c r="P308" i="1" s="1"/>
  <c r="P307" i="1"/>
  <c r="O307" i="1"/>
  <c r="O306" i="1"/>
  <c r="P306" i="1" s="1"/>
  <c r="P305" i="1"/>
  <c r="O305" i="1"/>
  <c r="O304" i="1"/>
  <c r="P304" i="1" s="1"/>
  <c r="P303" i="1"/>
  <c r="O303" i="1"/>
  <c r="O302" i="1"/>
  <c r="P302" i="1" s="1"/>
  <c r="P301" i="1"/>
  <c r="O301" i="1"/>
  <c r="O300" i="1"/>
  <c r="P300" i="1" s="1"/>
  <c r="P299" i="1"/>
  <c r="O299" i="1"/>
  <c r="O298" i="1"/>
  <c r="P298" i="1" s="1"/>
  <c r="P297" i="1"/>
  <c r="O297" i="1"/>
  <c r="O296" i="1"/>
  <c r="P296" i="1" s="1"/>
  <c r="P295" i="1"/>
  <c r="O295" i="1"/>
  <c r="O294" i="1"/>
  <c r="P294" i="1" s="1"/>
  <c r="P293" i="1"/>
  <c r="O293" i="1"/>
  <c r="O292" i="1"/>
  <c r="P292" i="1" s="1"/>
  <c r="P291" i="1"/>
  <c r="O291" i="1"/>
  <c r="O290" i="1"/>
  <c r="P290" i="1" s="1"/>
  <c r="P289" i="1"/>
  <c r="O289" i="1"/>
  <c r="O288" i="1"/>
  <c r="P288" i="1" s="1"/>
  <c r="P287" i="1"/>
  <c r="O287" i="1"/>
  <c r="O286" i="1"/>
  <c r="P286" i="1" s="1"/>
  <c r="P285" i="1"/>
  <c r="O285" i="1"/>
  <c r="O284" i="1"/>
  <c r="P284" i="1" s="1"/>
  <c r="P283" i="1"/>
  <c r="O283" i="1"/>
  <c r="O282" i="1"/>
  <c r="P282" i="1" s="1"/>
  <c r="P281" i="1"/>
  <c r="O281" i="1"/>
  <c r="O280" i="1"/>
  <c r="P280" i="1" s="1"/>
  <c r="P279" i="1"/>
  <c r="O279" i="1"/>
  <c r="O278" i="1"/>
  <c r="P278" i="1" s="1"/>
  <c r="P277" i="1"/>
  <c r="O277" i="1"/>
  <c r="O276" i="1"/>
  <c r="P276" i="1" s="1"/>
  <c r="P275" i="1"/>
  <c r="O275" i="1"/>
  <c r="O274" i="1"/>
  <c r="P274" i="1" s="1"/>
  <c r="P273" i="1"/>
  <c r="O273" i="1"/>
  <c r="O272" i="1"/>
  <c r="P272" i="1" s="1"/>
  <c r="P271" i="1"/>
  <c r="O271" i="1"/>
  <c r="O270" i="1"/>
  <c r="P270" i="1" s="1"/>
  <c r="P269" i="1"/>
  <c r="O269" i="1"/>
  <c r="O268" i="1"/>
  <c r="P268" i="1" s="1"/>
  <c r="P267" i="1"/>
  <c r="O267" i="1"/>
  <c r="O266" i="1"/>
  <c r="P266" i="1" s="1"/>
  <c r="P265" i="1"/>
  <c r="O265" i="1"/>
  <c r="O264" i="1"/>
  <c r="P264" i="1" s="1"/>
  <c r="P263" i="1"/>
  <c r="O263" i="1"/>
  <c r="O262" i="1"/>
  <c r="P262" i="1" s="1"/>
  <c r="P261" i="1"/>
  <c r="O261" i="1"/>
  <c r="O260" i="1"/>
  <c r="P260" i="1" s="1"/>
  <c r="P259" i="1"/>
  <c r="O259" i="1"/>
  <c r="O258" i="1"/>
  <c r="P258" i="1" s="1"/>
  <c r="P257" i="1"/>
  <c r="O257" i="1"/>
  <c r="O256" i="1"/>
  <c r="P256" i="1" s="1"/>
  <c r="P255" i="1"/>
  <c r="O255" i="1"/>
  <c r="O254" i="1"/>
  <c r="P254" i="1" s="1"/>
  <c r="P253" i="1"/>
  <c r="O253" i="1"/>
  <c r="O252" i="1"/>
  <c r="P252" i="1" s="1"/>
  <c r="P251" i="1"/>
  <c r="O251" i="1"/>
  <c r="O250" i="1"/>
  <c r="P250" i="1" s="1"/>
  <c r="P249" i="1"/>
  <c r="O249" i="1"/>
  <c r="O248" i="1"/>
  <c r="P248" i="1" s="1"/>
  <c r="P247" i="1"/>
  <c r="O247" i="1"/>
  <c r="O246" i="1"/>
  <c r="P246" i="1" s="1"/>
  <c r="P245" i="1"/>
  <c r="O245" i="1"/>
  <c r="O244" i="1"/>
  <c r="P244" i="1" s="1"/>
  <c r="P243" i="1"/>
  <c r="O243" i="1"/>
  <c r="O242" i="1"/>
  <c r="P242" i="1" s="1"/>
  <c r="P241" i="1"/>
  <c r="O241" i="1"/>
  <c r="O240" i="1"/>
  <c r="P240" i="1" s="1"/>
  <c r="P239" i="1"/>
  <c r="O239" i="1"/>
  <c r="O238" i="1"/>
  <c r="P238" i="1" s="1"/>
  <c r="P237" i="1"/>
  <c r="O237" i="1"/>
  <c r="O236" i="1"/>
  <c r="P236" i="1" s="1"/>
  <c r="P235" i="1"/>
  <c r="O235" i="1"/>
  <c r="O234" i="1"/>
  <c r="P234" i="1" s="1"/>
  <c r="P233" i="1"/>
  <c r="O233" i="1"/>
  <c r="O232" i="1"/>
  <c r="P232" i="1" s="1"/>
  <c r="P231" i="1"/>
  <c r="O231" i="1"/>
  <c r="O230" i="1"/>
  <c r="P230" i="1" s="1"/>
  <c r="P229" i="1"/>
  <c r="O229" i="1"/>
  <c r="O228" i="1"/>
  <c r="P228" i="1" s="1"/>
  <c r="P227" i="1"/>
  <c r="O227" i="1"/>
  <c r="O226" i="1"/>
  <c r="P226" i="1" s="1"/>
  <c r="P225" i="1"/>
  <c r="O225" i="1"/>
  <c r="O224" i="1"/>
  <c r="P224" i="1" s="1"/>
  <c r="P223" i="1"/>
  <c r="O223" i="1"/>
  <c r="O222" i="1"/>
  <c r="P222" i="1" s="1"/>
  <c r="P221" i="1"/>
  <c r="O221" i="1"/>
  <c r="O220" i="1"/>
  <c r="P220" i="1" s="1"/>
  <c r="P219" i="1"/>
  <c r="O219" i="1"/>
  <c r="O218" i="1"/>
  <c r="P218" i="1" s="1"/>
  <c r="P217" i="1"/>
  <c r="O217" i="1"/>
  <c r="O216" i="1"/>
  <c r="P216" i="1" s="1"/>
  <c r="P215" i="1"/>
  <c r="O215" i="1"/>
  <c r="O214" i="1"/>
  <c r="P214" i="1" s="1"/>
  <c r="P213" i="1"/>
  <c r="O213" i="1"/>
  <c r="O212" i="1"/>
  <c r="P212" i="1" s="1"/>
  <c r="P211" i="1"/>
  <c r="O211" i="1"/>
  <c r="O210" i="1"/>
  <c r="P210" i="1" s="1"/>
  <c r="P209" i="1"/>
  <c r="O209" i="1"/>
  <c r="O208" i="1"/>
  <c r="P208" i="1" s="1"/>
  <c r="P207" i="1"/>
  <c r="O207" i="1"/>
  <c r="O206" i="1"/>
  <c r="P206" i="1" s="1"/>
  <c r="P205" i="1"/>
  <c r="O205" i="1"/>
  <c r="O204" i="1"/>
  <c r="P204" i="1" s="1"/>
  <c r="P203" i="1"/>
  <c r="O203" i="1"/>
  <c r="O202" i="1"/>
  <c r="P202" i="1" s="1"/>
  <c r="P201" i="1"/>
  <c r="O201" i="1"/>
  <c r="O200" i="1"/>
  <c r="P200" i="1" s="1"/>
  <c r="P199" i="1"/>
  <c r="O199" i="1"/>
  <c r="O198" i="1"/>
  <c r="P198" i="1" s="1"/>
  <c r="P197" i="1"/>
  <c r="O197" i="1"/>
  <c r="O196" i="1"/>
  <c r="P196" i="1" s="1"/>
  <c r="P195" i="1"/>
  <c r="O195" i="1"/>
  <c r="O194" i="1"/>
  <c r="P194" i="1" s="1"/>
  <c r="P193" i="1"/>
  <c r="O193" i="1"/>
  <c r="O192" i="1"/>
  <c r="P192" i="1" s="1"/>
  <c r="P191" i="1"/>
  <c r="O191" i="1"/>
  <c r="P190" i="1"/>
  <c r="O190" i="1"/>
  <c r="P189" i="1"/>
  <c r="O189" i="1"/>
  <c r="P188" i="1"/>
  <c r="O188" i="1"/>
  <c r="P187" i="1"/>
  <c r="O187" i="1"/>
  <c r="P186" i="1"/>
  <c r="O186" i="1"/>
  <c r="P185" i="1"/>
  <c r="O185" i="1"/>
  <c r="P184" i="1"/>
  <c r="O184" i="1"/>
  <c r="P183" i="1"/>
  <c r="O183" i="1"/>
  <c r="P182" i="1"/>
  <c r="O182" i="1"/>
  <c r="P181" i="1"/>
  <c r="O181" i="1"/>
  <c r="P180" i="1"/>
  <c r="O180" i="1"/>
  <c r="P179" i="1"/>
  <c r="O179" i="1"/>
  <c r="P178" i="1"/>
  <c r="O178" i="1"/>
  <c r="P177" i="1"/>
  <c r="O177" i="1"/>
  <c r="P176" i="1"/>
  <c r="O176" i="1"/>
  <c r="P175" i="1"/>
  <c r="O175" i="1"/>
  <c r="P174" i="1"/>
  <c r="O174" i="1"/>
  <c r="P173" i="1"/>
  <c r="O173" i="1"/>
  <c r="P172" i="1"/>
  <c r="O172" i="1"/>
  <c r="P171" i="1"/>
  <c r="O171" i="1"/>
  <c r="P170" i="1"/>
  <c r="O170" i="1"/>
  <c r="P169" i="1"/>
  <c r="O169" i="1"/>
  <c r="P168" i="1"/>
  <c r="O168" i="1"/>
  <c r="P167" i="1"/>
  <c r="O167" i="1"/>
  <c r="P166" i="1"/>
  <c r="O166" i="1"/>
  <c r="P165" i="1"/>
  <c r="O165" i="1"/>
  <c r="P164" i="1"/>
  <c r="O164" i="1"/>
  <c r="P163" i="1"/>
  <c r="O163" i="1"/>
  <c r="P162" i="1"/>
  <c r="O162" i="1"/>
  <c r="P161" i="1"/>
  <c r="O161" i="1"/>
  <c r="P160" i="1"/>
  <c r="O160" i="1"/>
  <c r="P159" i="1"/>
  <c r="O159" i="1"/>
  <c r="P158" i="1"/>
  <c r="O158" i="1"/>
  <c r="P157" i="1"/>
  <c r="O157" i="1"/>
  <c r="P156" i="1"/>
  <c r="O156" i="1"/>
  <c r="P155" i="1"/>
  <c r="O155" i="1"/>
  <c r="P154" i="1"/>
  <c r="O154" i="1"/>
  <c r="P153" i="1"/>
  <c r="O153" i="1"/>
  <c r="P152" i="1"/>
  <c r="O152" i="1"/>
  <c r="P151" i="1"/>
  <c r="O151" i="1"/>
  <c r="P150" i="1"/>
  <c r="O150" i="1"/>
  <c r="P149" i="1"/>
  <c r="O149" i="1"/>
  <c r="P148" i="1"/>
  <c r="O148" i="1"/>
  <c r="P147" i="1"/>
  <c r="O147" i="1"/>
  <c r="P146" i="1"/>
  <c r="O146" i="1"/>
  <c r="P145" i="1"/>
  <c r="O145" i="1"/>
  <c r="P144" i="1"/>
  <c r="O144" i="1"/>
  <c r="P143" i="1"/>
  <c r="O143" i="1"/>
  <c r="P142" i="1"/>
  <c r="O142" i="1"/>
  <c r="P141" i="1"/>
  <c r="O141" i="1"/>
  <c r="P140" i="1"/>
  <c r="O140" i="1"/>
  <c r="P139" i="1"/>
  <c r="O139" i="1"/>
  <c r="P138" i="1"/>
  <c r="O138" i="1"/>
  <c r="P137" i="1"/>
  <c r="O137" i="1"/>
  <c r="P136" i="1"/>
  <c r="O136" i="1"/>
  <c r="P135" i="1"/>
  <c r="O135" i="1"/>
  <c r="P134" i="1"/>
  <c r="O134" i="1"/>
  <c r="P133" i="1"/>
  <c r="O133" i="1"/>
  <c r="P132" i="1"/>
  <c r="O132" i="1"/>
  <c r="P131" i="1"/>
  <c r="O131" i="1"/>
  <c r="P130" i="1"/>
  <c r="O130" i="1"/>
  <c r="P129" i="1"/>
  <c r="O129" i="1"/>
  <c r="P128" i="1"/>
  <c r="O128" i="1"/>
  <c r="P127" i="1"/>
  <c r="O127" i="1"/>
  <c r="P126" i="1"/>
  <c r="O126" i="1"/>
  <c r="P125" i="1"/>
  <c r="O125" i="1"/>
  <c r="P124" i="1"/>
  <c r="O124" i="1"/>
  <c r="P123" i="1"/>
  <c r="O123" i="1"/>
  <c r="P122" i="1"/>
  <c r="O122" i="1"/>
  <c r="P121" i="1"/>
  <c r="O121" i="1"/>
  <c r="P120" i="1"/>
  <c r="O120" i="1"/>
  <c r="P119" i="1"/>
  <c r="O119" i="1"/>
  <c r="P118" i="1"/>
  <c r="O118" i="1"/>
  <c r="P117" i="1"/>
  <c r="O117" i="1"/>
  <c r="P116" i="1"/>
  <c r="O116" i="1"/>
  <c r="P115" i="1"/>
  <c r="O115" i="1"/>
  <c r="P114" i="1"/>
  <c r="O114" i="1"/>
  <c r="P113" i="1"/>
  <c r="O113" i="1"/>
  <c r="P112" i="1"/>
  <c r="O112" i="1"/>
  <c r="P111" i="1"/>
  <c r="O111" i="1"/>
  <c r="P110" i="1"/>
  <c r="O110" i="1"/>
  <c r="P109" i="1"/>
  <c r="O109" i="1"/>
  <c r="P108" i="1"/>
  <c r="O108" i="1"/>
  <c r="P107" i="1"/>
  <c r="O107" i="1"/>
  <c r="P106" i="1"/>
  <c r="O106" i="1"/>
  <c r="P105" i="1"/>
  <c r="O105" i="1"/>
  <c r="P104" i="1"/>
  <c r="O104" i="1"/>
  <c r="P103" i="1"/>
  <c r="O103" i="1"/>
  <c r="P102" i="1"/>
  <c r="O102" i="1"/>
  <c r="P101" i="1"/>
  <c r="O101" i="1"/>
  <c r="P100" i="1"/>
  <c r="O100" i="1"/>
  <c r="P99" i="1"/>
  <c r="O99" i="1"/>
  <c r="P98" i="1"/>
  <c r="O98" i="1"/>
  <c r="P97" i="1"/>
  <c r="O97" i="1"/>
  <c r="P96" i="1"/>
  <c r="O96" i="1"/>
  <c r="P95" i="1"/>
  <c r="O95" i="1"/>
  <c r="P94" i="1"/>
  <c r="O94" i="1"/>
  <c r="P93" i="1"/>
  <c r="O93" i="1"/>
  <c r="P92" i="1"/>
  <c r="O92" i="1"/>
  <c r="P91" i="1"/>
  <c r="O91" i="1"/>
  <c r="P90" i="1"/>
  <c r="O90" i="1"/>
  <c r="P89" i="1"/>
  <c r="O89" i="1"/>
  <c r="P88" i="1"/>
  <c r="O88" i="1"/>
  <c r="P87" i="1"/>
  <c r="O87" i="1"/>
  <c r="P86" i="1"/>
  <c r="O86" i="1"/>
  <c r="P85" i="1"/>
  <c r="O85" i="1"/>
  <c r="P84" i="1"/>
  <c r="O84" i="1"/>
  <c r="P83" i="1"/>
  <c r="O83" i="1"/>
  <c r="P82" i="1"/>
  <c r="O82" i="1"/>
  <c r="P81" i="1"/>
  <c r="O81" i="1"/>
  <c r="P80" i="1"/>
  <c r="O80" i="1"/>
  <c r="P79" i="1"/>
  <c r="O79" i="1"/>
  <c r="P78" i="1"/>
  <c r="O78" i="1"/>
  <c r="P77" i="1"/>
  <c r="O77" i="1"/>
  <c r="P76" i="1"/>
  <c r="O76" i="1"/>
  <c r="P75" i="1"/>
  <c r="O75" i="1"/>
  <c r="P74" i="1"/>
  <c r="O74" i="1"/>
  <c r="P73" i="1"/>
  <c r="O73" i="1"/>
  <c r="P72" i="1"/>
  <c r="O72" i="1"/>
  <c r="P71" i="1"/>
  <c r="O71" i="1"/>
  <c r="P70" i="1"/>
  <c r="O70" i="1"/>
  <c r="P69" i="1"/>
  <c r="O69" i="1"/>
  <c r="P68" i="1"/>
  <c r="O68" i="1"/>
  <c r="P67" i="1"/>
  <c r="O67" i="1"/>
  <c r="P66" i="1"/>
  <c r="O66" i="1"/>
  <c r="P65" i="1"/>
  <c r="O65" i="1"/>
  <c r="P64" i="1"/>
  <c r="O64" i="1"/>
  <c r="P63" i="1"/>
  <c r="O63" i="1"/>
  <c r="P62" i="1"/>
  <c r="O62" i="1"/>
  <c r="P61" i="1"/>
  <c r="O61" i="1"/>
  <c r="P60" i="1"/>
  <c r="O60" i="1"/>
  <c r="P59" i="1"/>
  <c r="O59" i="1"/>
  <c r="P58" i="1"/>
  <c r="O58" i="1"/>
  <c r="P57" i="1"/>
  <c r="O57" i="1"/>
  <c r="P56" i="1"/>
  <c r="O56" i="1"/>
  <c r="P55" i="1"/>
  <c r="O55" i="1"/>
  <c r="P54" i="1"/>
  <c r="O54" i="1"/>
  <c r="P53" i="1"/>
  <c r="O53" i="1"/>
  <c r="P52" i="1"/>
  <c r="O52" i="1"/>
  <c r="P51" i="1"/>
  <c r="O51" i="1"/>
  <c r="P50" i="1"/>
  <c r="O50" i="1"/>
  <c r="P49" i="1"/>
  <c r="O49" i="1"/>
  <c r="P48" i="1"/>
  <c r="O48" i="1"/>
  <c r="P47" i="1"/>
  <c r="O47" i="1"/>
  <c r="P46" i="1"/>
  <c r="O46" i="1"/>
  <c r="P45" i="1"/>
  <c r="O45" i="1"/>
  <c r="P44" i="1"/>
  <c r="O44" i="1"/>
  <c r="P43" i="1"/>
  <c r="O43" i="1"/>
  <c r="P42" i="1"/>
  <c r="O42" i="1"/>
  <c r="P41" i="1"/>
  <c r="O41" i="1"/>
  <c r="P40" i="1"/>
  <c r="O40" i="1"/>
  <c r="P39" i="1"/>
  <c r="O39" i="1"/>
  <c r="P38" i="1"/>
  <c r="O38" i="1"/>
  <c r="P37" i="1"/>
  <c r="O37" i="1"/>
  <c r="P36" i="1"/>
  <c r="O36" i="1"/>
  <c r="P35" i="1"/>
  <c r="O35" i="1"/>
  <c r="P34" i="1"/>
  <c r="O34" i="1"/>
  <c r="P33" i="1"/>
  <c r="O33" i="1"/>
  <c r="P32" i="1"/>
  <c r="O32" i="1"/>
  <c r="P31" i="1"/>
  <c r="O31" i="1"/>
  <c r="P30" i="1"/>
  <c r="O30" i="1"/>
  <c r="P29" i="1"/>
  <c r="O29" i="1"/>
  <c r="P28" i="1"/>
  <c r="O28" i="1"/>
  <c r="P27" i="1"/>
  <c r="O27" i="1"/>
  <c r="P26" i="1"/>
  <c r="O26" i="1"/>
  <c r="P25" i="1"/>
  <c r="O25" i="1"/>
  <c r="P24" i="1"/>
  <c r="O24" i="1"/>
  <c r="P23" i="1"/>
  <c r="O23" i="1"/>
  <c r="P22" i="1"/>
  <c r="O22" i="1"/>
  <c r="P21" i="1"/>
  <c r="O21" i="1"/>
  <c r="P20" i="1"/>
  <c r="O20" i="1"/>
  <c r="P19" i="1"/>
  <c r="O19" i="1"/>
  <c r="P18" i="1"/>
  <c r="O18" i="1"/>
  <c r="P17" i="1"/>
  <c r="O17" i="1"/>
  <c r="P16" i="1"/>
  <c r="O16" i="1"/>
  <c r="P15" i="1"/>
  <c r="O15" i="1"/>
  <c r="P14" i="1"/>
  <c r="O14" i="1"/>
  <c r="P13" i="1"/>
  <c r="O13" i="1"/>
  <c r="P12" i="1"/>
  <c r="O12" i="1"/>
  <c r="P11" i="1"/>
  <c r="O11" i="1"/>
  <c r="P10" i="1"/>
  <c r="O10" i="1"/>
  <c r="P9" i="1"/>
  <c r="O9" i="1"/>
  <c r="P365" i="1" l="1"/>
</calcChain>
</file>

<file path=xl/comments1.xml><?xml version="1.0" encoding="utf-8"?>
<comments xmlns="http://schemas.openxmlformats.org/spreadsheetml/2006/main">
  <authors>
    <author>Author</author>
  </authors>
  <commentList>
    <comment ref="P9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14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46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54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56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61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119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122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127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</commentList>
</comments>
</file>

<file path=xl/sharedStrings.xml><?xml version="1.0" encoding="utf-8"?>
<sst xmlns="http://schemas.openxmlformats.org/spreadsheetml/2006/main" count="3229" uniqueCount="1299">
  <si>
    <t>DANH SÁCH SINH VIÊN NHẬN HỌC BỔNG KHUYẾN KHÍCH HỌC TẬP</t>
  </si>
  <si>
    <t>STT</t>
  </si>
  <si>
    <t>Lớp học</t>
  </si>
  <si>
    <t>Mã sinh viên</t>
  </si>
  <si>
    <t>Họ đệm</t>
  </si>
  <si>
    <t>Tên</t>
  </si>
  <si>
    <t>Giới tính</t>
  </si>
  <si>
    <t>Ngày sinh</t>
  </si>
  <si>
    <t>Điểm TB hệ 4</t>
  </si>
  <si>
    <t>Điểm TBHT</t>
  </si>
  <si>
    <t>Số TC</t>
  </si>
  <si>
    <t>Xếp loại HT</t>
  </si>
  <si>
    <t>Điểm RL</t>
  </si>
  <si>
    <t>Xếp loại RL</t>
  </si>
  <si>
    <t>XLHB</t>
  </si>
  <si>
    <t>Tỷ lệ %  hưởng</t>
  </si>
  <si>
    <t>Số tiền thực nhận</t>
  </si>
  <si>
    <t>Ghi 
chú</t>
  </si>
  <si>
    <t>17ĐHKT01</t>
  </si>
  <si>
    <t>1751200035</t>
  </si>
  <si>
    <t>HÀ QUANG</t>
  </si>
  <si>
    <t>PHƯỚC</t>
  </si>
  <si>
    <t>Nam</t>
  </si>
  <si>
    <t>12/09/1999</t>
  </si>
  <si>
    <t>Xuất sắc</t>
  </si>
  <si>
    <t>1751200055</t>
  </si>
  <si>
    <t>NGUYỄN MINH</t>
  </si>
  <si>
    <t>HẢI</t>
  </si>
  <si>
    <t>23/04/1999</t>
  </si>
  <si>
    <t>Tốt</t>
  </si>
  <si>
    <t>Giỏi</t>
  </si>
  <si>
    <t>1751200038</t>
  </si>
  <si>
    <t>NGUYỄN ANH</t>
  </si>
  <si>
    <t>KHÔI</t>
  </si>
  <si>
    <t>22/05/1999</t>
  </si>
  <si>
    <t>1751200021</t>
  </si>
  <si>
    <t>PHẠM MINH</t>
  </si>
  <si>
    <t>QUANG</t>
  </si>
  <si>
    <t>28/06/1999</t>
  </si>
  <si>
    <t>Giỏi</t>
  </si>
  <si>
    <t>1751200059</t>
  </si>
  <si>
    <t>HUỲNH THẾ</t>
  </si>
  <si>
    <t>KHANG</t>
  </si>
  <si>
    <t>28/08/1999</t>
  </si>
  <si>
    <t>18ĐHQTVT2</t>
  </si>
  <si>
    <t>1851010119</t>
  </si>
  <si>
    <t>HỒ THỊ THU</t>
  </si>
  <si>
    <t>QUẾ</t>
  </si>
  <si>
    <t>Nữ</t>
  </si>
  <si>
    <t>16/07/2000</t>
  </si>
  <si>
    <t>1851010141</t>
  </si>
  <si>
    <t>NGUYỄN THỊ PHƯƠNG</t>
  </si>
  <si>
    <t>NGA</t>
  </si>
  <si>
    <t>02/04/2000</t>
  </si>
  <si>
    <t>18ĐHQTC1</t>
  </si>
  <si>
    <t>1851010150</t>
  </si>
  <si>
    <t>VŨ ĐĂNG</t>
  </si>
  <si>
    <t>HIỂN</t>
  </si>
  <si>
    <t>01/09/2000</t>
  </si>
  <si>
    <t>1851010165</t>
  </si>
  <si>
    <t>HUỲNH NGỌC THÙY</t>
  </si>
  <si>
    <t>TRÂM</t>
  </si>
  <si>
    <t>19/10/2000</t>
  </si>
  <si>
    <t>18ĐHQTC2</t>
  </si>
  <si>
    <t>1851010284</t>
  </si>
  <si>
    <t>DƯƠNG TỬ</t>
  </si>
  <si>
    <t>THÀNH</t>
  </si>
  <si>
    <t>15/07/2000</t>
  </si>
  <si>
    <t>1851010298</t>
  </si>
  <si>
    <t>LÊ TẤN</t>
  </si>
  <si>
    <t>PHÁT</t>
  </si>
  <si>
    <t>22/07/2000</t>
  </si>
  <si>
    <t>1851010250</t>
  </si>
  <si>
    <t>HOÀNG THÁI</t>
  </si>
  <si>
    <t>BẢO</t>
  </si>
  <si>
    <t>26/10/2000</t>
  </si>
  <si>
    <t>1851010174</t>
  </si>
  <si>
    <t>TRƯƠNG NHẬT</t>
  </si>
  <si>
    <t>LINH</t>
  </si>
  <si>
    <t>23/03/2000</t>
  </si>
  <si>
    <t>1851010265</t>
  </si>
  <si>
    <t>LÊ THỊ THU</t>
  </si>
  <si>
    <t>HƯƠNG</t>
  </si>
  <si>
    <t>1851010112</t>
  </si>
  <si>
    <t>LÊ HẠ</t>
  </si>
  <si>
    <t>VI</t>
  </si>
  <si>
    <t>08/10/2000</t>
  </si>
  <si>
    <t>1851010152</t>
  </si>
  <si>
    <t>NGUYỄN SỸ TUẤN</t>
  </si>
  <si>
    <t>ANH</t>
  </si>
  <si>
    <t>26/12/1999</t>
  </si>
  <si>
    <t>18ĐHQTVT1</t>
  </si>
  <si>
    <t>1851010046</t>
  </si>
  <si>
    <t>LÃ BẢO</t>
  </si>
  <si>
    <t>NGỌC</t>
  </si>
  <si>
    <t>18ĐHQTVT4</t>
  </si>
  <si>
    <t>1851010241</t>
  </si>
  <si>
    <t>NGUYỄN THỊ THANH</t>
  </si>
  <si>
    <t>THƯ</t>
  </si>
  <si>
    <t>01/05/2000</t>
  </si>
  <si>
    <t>1851010217</t>
  </si>
  <si>
    <t>DANH THỊ THÚY</t>
  </si>
  <si>
    <t>AN</t>
  </si>
  <si>
    <t>12/02/2000</t>
  </si>
  <si>
    <t>1851010312</t>
  </si>
  <si>
    <t>PHẠM HỒNG</t>
  </si>
  <si>
    <t>HẠNH</t>
  </si>
  <si>
    <t>01/01/2000</t>
  </si>
  <si>
    <t>1851010117</t>
  </si>
  <si>
    <t>DƯ VĂN</t>
  </si>
  <si>
    <t>LỢI</t>
  </si>
  <si>
    <t>07/03/2000</t>
  </si>
  <si>
    <t>1851010297</t>
  </si>
  <si>
    <t>TRẦN HOÀNG</t>
  </si>
  <si>
    <t>04/03/2000</t>
  </si>
  <si>
    <t>1851010160</t>
  </si>
  <si>
    <t>LÊ XUÂN</t>
  </si>
  <si>
    <t>LỘC</t>
  </si>
  <si>
    <t>07/07/2000</t>
  </si>
  <si>
    <t>1851010064</t>
  </si>
  <si>
    <t>KIM NGỌC</t>
  </si>
  <si>
    <t>NAM</t>
  </si>
  <si>
    <t>05/10/2000</t>
  </si>
  <si>
    <t>18ĐHQTVT3</t>
  </si>
  <si>
    <t>1851010221</t>
  </si>
  <si>
    <t>VÕ HOÀNG</t>
  </si>
  <si>
    <t>17/07/2000</t>
  </si>
  <si>
    <t>1851010184</t>
  </si>
  <si>
    <t>HOÀNG THỊ VIỆT</t>
  </si>
  <si>
    <t>HÀ</t>
  </si>
  <si>
    <t>22/06/2000</t>
  </si>
  <si>
    <t>1851010149</t>
  </si>
  <si>
    <t>PHẠM THỊ</t>
  </si>
  <si>
    <t>LAN</t>
  </si>
  <si>
    <t>05/04/2000</t>
  </si>
  <si>
    <t>1851010015</t>
  </si>
  <si>
    <t>NGUYỄN QUỲNH</t>
  </si>
  <si>
    <t>20/10/2000</t>
  </si>
  <si>
    <t>1851010151</t>
  </si>
  <si>
    <t>NGUYỄN TIẾN</t>
  </si>
  <si>
    <t>ĐẠT</t>
  </si>
  <si>
    <t>27/08/1998</t>
  </si>
  <si>
    <t>1851010319</t>
  </si>
  <si>
    <t>NGÔ THANH</t>
  </si>
  <si>
    <t>TRÚC</t>
  </si>
  <si>
    <t>25/05/2000</t>
  </si>
  <si>
    <t>18ĐHQTDL</t>
  </si>
  <si>
    <t>1851010271</t>
  </si>
  <si>
    <t>NGUYỄN VƯƠNG NGỌC</t>
  </si>
  <si>
    <t>PHƯỢNG</t>
  </si>
  <si>
    <t>16/03/2000</t>
  </si>
  <si>
    <t>1851010094</t>
  </si>
  <si>
    <t>GIANG TRẦN GIA</t>
  </si>
  <si>
    <t>HẢO</t>
  </si>
  <si>
    <t>10/12/2000</t>
  </si>
  <si>
    <t>1851010263</t>
  </si>
  <si>
    <t>NGUYỄN ĐỖ MINH</t>
  </si>
  <si>
    <t>NHI</t>
  </si>
  <si>
    <t>29/11/2000</t>
  </si>
  <si>
    <t>1851010070</t>
  </si>
  <si>
    <t>BÙI THANH</t>
  </si>
  <si>
    <t>VY</t>
  </si>
  <si>
    <t>08/03/2000</t>
  </si>
  <si>
    <t>1851010133</t>
  </si>
  <si>
    <t>NGUYỄN THỊ</t>
  </si>
  <si>
    <t>THƯƠNG</t>
  </si>
  <si>
    <t>19/01/2000</t>
  </si>
  <si>
    <t>1851010231</t>
  </si>
  <si>
    <t>TRẦN TỐ</t>
  </si>
  <si>
    <t>NHƯ</t>
  </si>
  <si>
    <t>06/11/2000</t>
  </si>
  <si>
    <t>1851010266</t>
  </si>
  <si>
    <t>CHÂU THỊ HỒNG</t>
  </si>
  <si>
    <t>PHÚC</t>
  </si>
  <si>
    <t>19/09/2000</t>
  </si>
  <si>
    <t>18ĐHĐT01</t>
  </si>
  <si>
    <t>1853020025</t>
  </si>
  <si>
    <t>VÕ THỊ THANH</t>
  </si>
  <si>
    <t>THÚY</t>
  </si>
  <si>
    <t>14/06/2000</t>
  </si>
  <si>
    <t>1853020023</t>
  </si>
  <si>
    <t>VÕ MINH</t>
  </si>
  <si>
    <t>22/10/2000</t>
  </si>
  <si>
    <t>18ĐHĐT02</t>
  </si>
  <si>
    <t>1853020057</t>
  </si>
  <si>
    <t>NGUYỄN QUANG</t>
  </si>
  <si>
    <t>TRUNG</t>
  </si>
  <si>
    <t>06/08/2000</t>
  </si>
  <si>
    <t>1853020069</t>
  </si>
  <si>
    <t>HOÀNG LÊ ANH</t>
  </si>
  <si>
    <t>08/01/2000</t>
  </si>
  <si>
    <t>1853020048</t>
  </si>
  <si>
    <t>LÊ HÙYNH</t>
  </si>
  <si>
    <t>LAM</t>
  </si>
  <si>
    <t>15/09/2000</t>
  </si>
  <si>
    <t>18ĐHKL01</t>
  </si>
  <si>
    <t>NGUYỄN TRƯỜNG</t>
  </si>
  <si>
    <t>DUY</t>
  </si>
  <si>
    <t>27/09/2000</t>
  </si>
  <si>
    <t>LÊ NGUYỄN TRUNG</t>
  </si>
  <si>
    <t>TRỰC</t>
  </si>
  <si>
    <t>19/06/2000</t>
  </si>
  <si>
    <t>NGUYỄN THỊ HỒNG</t>
  </si>
  <si>
    <t>06/10/2000</t>
  </si>
  <si>
    <t>LÊ TRỌNG</t>
  </si>
  <si>
    <t>03/07/2000</t>
  </si>
  <si>
    <t>NGUYỄN ĐÌNH</t>
  </si>
  <si>
    <t>HIẾU</t>
  </si>
  <si>
    <t>12/01/2000</t>
  </si>
  <si>
    <t>18ĐHKT01</t>
  </si>
  <si>
    <t>1851200023</t>
  </si>
  <si>
    <t>NGUYỄN VĂN</t>
  </si>
  <si>
    <t>DŨNG</t>
  </si>
  <si>
    <t>25/10/2000</t>
  </si>
  <si>
    <t>1851200021</t>
  </si>
  <si>
    <t>LÊ PHAN HOÀI</t>
  </si>
  <si>
    <t>11/01/2000</t>
  </si>
  <si>
    <t>1851200049</t>
  </si>
  <si>
    <t>HƯỜNG</t>
  </si>
  <si>
    <t>21/01/2000</t>
  </si>
  <si>
    <t>1851200044</t>
  </si>
  <si>
    <t>Ủ CAO KỲ</t>
  </si>
  <si>
    <t>LONG</t>
  </si>
  <si>
    <t>07/10/2000</t>
  </si>
  <si>
    <t>1851200048</t>
  </si>
  <si>
    <t>THẮNG</t>
  </si>
  <si>
    <t>22/07/1998</t>
  </si>
  <si>
    <t>19ĐHKT01</t>
  </si>
  <si>
    <t>1951200034</t>
  </si>
  <si>
    <t>HUỲNH CHÂU CHÍ</t>
  </si>
  <si>
    <t>THUẬN</t>
  </si>
  <si>
    <t>03/06/2001</t>
  </si>
  <si>
    <t>1951200028</t>
  </si>
  <si>
    <t>QUÁCH HỮU</t>
  </si>
  <si>
    <t>VINH</t>
  </si>
  <si>
    <t>09/08/2001</t>
  </si>
  <si>
    <t>1951200020</t>
  </si>
  <si>
    <t>LÊ THỊ</t>
  </si>
  <si>
    <t>11/05/2001</t>
  </si>
  <si>
    <t>1951200037</t>
  </si>
  <si>
    <t>17/06/2001</t>
  </si>
  <si>
    <t>19ĐHQTVT3</t>
  </si>
  <si>
    <t>1951010319</t>
  </si>
  <si>
    <t>ĐỖ BÌNH</t>
  </si>
  <si>
    <t>28/09/2001</t>
  </si>
  <si>
    <t>1951010309</t>
  </si>
  <si>
    <t>LƯƠNG THỊ</t>
  </si>
  <si>
    <t>12/11/2001</t>
  </si>
  <si>
    <t>19ĐHQTVT1</t>
  </si>
  <si>
    <t>1951010416</t>
  </si>
  <si>
    <t>HẦU TẮC</t>
  </si>
  <si>
    <t>16/09/2001</t>
  </si>
  <si>
    <t>1951010404</t>
  </si>
  <si>
    <t>TRẦN THỊ</t>
  </si>
  <si>
    <t>HOÀI</t>
  </si>
  <si>
    <t>01/06/2001</t>
  </si>
  <si>
    <t>19ĐHQTC2</t>
  </si>
  <si>
    <t>1951010172</t>
  </si>
  <si>
    <t>ĐẶNG THỊ THẢO</t>
  </si>
  <si>
    <t>06/07/2001</t>
  </si>
  <si>
    <t>19ĐHQTDL</t>
  </si>
  <si>
    <t>1951010368</t>
  </si>
  <si>
    <t>NGUYỄN CAO HUỲNH</t>
  </si>
  <si>
    <t>17/09/2001</t>
  </si>
  <si>
    <t>1951010405</t>
  </si>
  <si>
    <t>CHÂU KIM</t>
  </si>
  <si>
    <t>09/04/2001</t>
  </si>
  <si>
    <t>1951010208</t>
  </si>
  <si>
    <t>HUỲNH TRUNG</t>
  </si>
  <si>
    <t>MINH</t>
  </si>
  <si>
    <t>18/04/2001</t>
  </si>
  <si>
    <t>1951010362</t>
  </si>
  <si>
    <t>LÊ HOÀNG DIỄM</t>
  </si>
  <si>
    <t>QUỲNH</t>
  </si>
  <si>
    <t>13/03/2001</t>
  </si>
  <si>
    <t>1951010014</t>
  </si>
  <si>
    <t>NGUYỄN ĐOÀN XUÂN</t>
  </si>
  <si>
    <t>QUYÊN</t>
  </si>
  <si>
    <t>19/02/2001</t>
  </si>
  <si>
    <t>1951010335</t>
  </si>
  <si>
    <t>PHAN LƯU HOÀNG</t>
  </si>
  <si>
    <t>12/10/2001</t>
  </si>
  <si>
    <t>1951010324</t>
  </si>
  <si>
    <t>HUỲNH TẤN</t>
  </si>
  <si>
    <t>KHÁNH</t>
  </si>
  <si>
    <t>06/08/2001</t>
  </si>
  <si>
    <t>19ĐHQTC1</t>
  </si>
  <si>
    <t>1951010032</t>
  </si>
  <si>
    <t>NGUYỄN THỦY</t>
  </si>
  <si>
    <t>TIÊN</t>
  </si>
  <si>
    <t>30/04/2001</t>
  </si>
  <si>
    <t>1951010366</t>
  </si>
  <si>
    <t>ĐOÀN THỊ YẾN</t>
  </si>
  <si>
    <t>20/12/2001</t>
  </si>
  <si>
    <t>19ĐHQTVT2</t>
  </si>
  <si>
    <t>1951010192</t>
  </si>
  <si>
    <t>VŨ THỊ BÌNH</t>
  </si>
  <si>
    <t>21/08/2001</t>
  </si>
  <si>
    <t>1951010310</t>
  </si>
  <si>
    <t>NGUYỄN THỊ THÚY</t>
  </si>
  <si>
    <t>27/08/2001</t>
  </si>
  <si>
    <t>1951010033</t>
  </si>
  <si>
    <t>TRƯƠNG MINH</t>
  </si>
  <si>
    <t>TUẤN</t>
  </si>
  <si>
    <t>08/09/2001</t>
  </si>
  <si>
    <t>1951010168</t>
  </si>
  <si>
    <t>NÔNG THỊ</t>
  </si>
  <si>
    <t>01/05/2001</t>
  </si>
  <si>
    <t>1951010254</t>
  </si>
  <si>
    <t>ĐÀO KHẢ</t>
  </si>
  <si>
    <t>DOANH</t>
  </si>
  <si>
    <t>14/07/2001</t>
  </si>
  <si>
    <t>1951010318</t>
  </si>
  <si>
    <t>20/05/2001</t>
  </si>
  <si>
    <t>1951010381</t>
  </si>
  <si>
    <t>NGUYỄN THỊ THU</t>
  </si>
  <si>
    <t>THẢO</t>
  </si>
  <si>
    <t>1951010079</t>
  </si>
  <si>
    <t>NGUYỄN HOÀI</t>
  </si>
  <si>
    <t>1951010227</t>
  </si>
  <si>
    <t>HIỀN</t>
  </si>
  <si>
    <t>27/12/2001</t>
  </si>
  <si>
    <t>1951010393</t>
  </si>
  <si>
    <t>VŨ HỒ HUỲNH</t>
  </si>
  <si>
    <t>TRANG</t>
  </si>
  <si>
    <t>21/01/2001</t>
  </si>
  <si>
    <t>1951010024</t>
  </si>
  <si>
    <t>ĐẶNG NHƯ</t>
  </si>
  <si>
    <t>05/08/2001</t>
  </si>
  <si>
    <t>1951010210</t>
  </si>
  <si>
    <t>TRẦN THU</t>
  </si>
  <si>
    <t>HẰNG</t>
  </si>
  <si>
    <t>10/06/2001</t>
  </si>
  <si>
    <t>1951010396</t>
  </si>
  <si>
    <t>LƯU PHƯỚC</t>
  </si>
  <si>
    <t>02/09/2001</t>
  </si>
  <si>
    <t>1951010132</t>
  </si>
  <si>
    <t>TRẦN THANH</t>
  </si>
  <si>
    <t>TỊNH</t>
  </si>
  <si>
    <t>19ĐHQTTH1</t>
  </si>
  <si>
    <t>1951010183</t>
  </si>
  <si>
    <t>NGUYỄN THỊ HẢI</t>
  </si>
  <si>
    <t>DƯƠNG</t>
  </si>
  <si>
    <t>22/02/1998</t>
  </si>
  <si>
    <t>NGUYỄN THỊ NHƯ</t>
  </si>
  <si>
    <t>15/01/2001</t>
  </si>
  <si>
    <t>1951010288</t>
  </si>
  <si>
    <t>DƯƠNG DIỆU</t>
  </si>
  <si>
    <t>12/02/2001</t>
  </si>
  <si>
    <t>1951010253</t>
  </si>
  <si>
    <t>TRẦN THẾ</t>
  </si>
  <si>
    <t>23/01/2001</t>
  </si>
  <si>
    <t>NGUYỄN THỊ MINH</t>
  </si>
  <si>
    <t>1951010174</t>
  </si>
  <si>
    <t>HỒ TRẦN BÍCH</t>
  </si>
  <si>
    <t>PHƯƠNG</t>
  </si>
  <si>
    <t>19ĐHQTTH2</t>
  </si>
  <si>
    <t>1951010085</t>
  </si>
  <si>
    <t>NGUYỄN CÁT</t>
  </si>
  <si>
    <t>TƯỜNG</t>
  </si>
  <si>
    <t>1951010365</t>
  </si>
  <si>
    <t>TRẦN THỊ THANH</t>
  </si>
  <si>
    <t>TÂM</t>
  </si>
  <si>
    <t>03/08/2001</t>
  </si>
  <si>
    <t>1951010046</t>
  </si>
  <si>
    <t>PHẠM PHƯƠNG</t>
  </si>
  <si>
    <t>21/04/2001</t>
  </si>
  <si>
    <t>1951010306</t>
  </si>
  <si>
    <t>PHAN VÕ THÁI</t>
  </si>
  <si>
    <t>UYÊN</t>
  </si>
  <si>
    <t>02/12/2000</t>
  </si>
  <si>
    <t>LÊ THẢO</t>
  </si>
  <si>
    <t>TRẦN VÂN</t>
  </si>
  <si>
    <t>1951010290</t>
  </si>
  <si>
    <t>10/01/2001</t>
  </si>
  <si>
    <t>1951010231</t>
  </si>
  <si>
    <t>NGUYỄN HOÀNG TƯỜNG</t>
  </si>
  <si>
    <t>1951010302</t>
  </si>
  <si>
    <t>NGUYỄN THỊ HÀ</t>
  </si>
  <si>
    <t>GIANG</t>
  </si>
  <si>
    <t>25/04/2001</t>
  </si>
  <si>
    <t>1951010357</t>
  </si>
  <si>
    <t>NGUYỄN HOÀNG TUẤN</t>
  </si>
  <si>
    <t>KIỆT</t>
  </si>
  <si>
    <t>19ĐHKL01</t>
  </si>
  <si>
    <t>1956060023</t>
  </si>
  <si>
    <t>TRƯƠNG NHỰT</t>
  </si>
  <si>
    <t>18/11/2001</t>
  </si>
  <si>
    <t>1956060009</t>
  </si>
  <si>
    <t>NGUYỄN BÌNH</t>
  </si>
  <si>
    <t>LUẬN</t>
  </si>
  <si>
    <t>13/12/2001</t>
  </si>
  <si>
    <t>1956060026</t>
  </si>
  <si>
    <t>NGUYỄN BÙI MỘNG</t>
  </si>
  <si>
    <t>29/02/2000</t>
  </si>
  <si>
    <t>Hân</t>
  </si>
  <si>
    <t>Nhi</t>
  </si>
  <si>
    <t>Nguyễn Thị Ngọc</t>
  </si>
  <si>
    <t>19CĐKL01</t>
  </si>
  <si>
    <t>Thảo</t>
  </si>
  <si>
    <t>Nguyễn Thị Thu</t>
  </si>
  <si>
    <t>1911210009</t>
  </si>
  <si>
    <t>Lê Thiên</t>
  </si>
  <si>
    <t>Ân</t>
  </si>
  <si>
    <t>16/01/2001</t>
  </si>
  <si>
    <t>1911210041</t>
  </si>
  <si>
    <t>Nguyễn Cát</t>
  </si>
  <si>
    <t>Tường</t>
  </si>
  <si>
    <t>14/12/2001</t>
  </si>
  <si>
    <t>19CĐCK01</t>
  </si>
  <si>
    <t>1910000001</t>
  </si>
  <si>
    <t>Hứa Tấn</t>
  </si>
  <si>
    <t>Đạt</t>
  </si>
  <si>
    <t>09/06/2001</t>
  </si>
  <si>
    <t>xuất sắc</t>
  </si>
  <si>
    <t>1910000029</t>
  </si>
  <si>
    <t>Võ Thanh</t>
  </si>
  <si>
    <t>Phong</t>
  </si>
  <si>
    <t>19/03/2001</t>
  </si>
  <si>
    <t>1910000011</t>
  </si>
  <si>
    <t>Hà Đức</t>
  </si>
  <si>
    <t>Long</t>
  </si>
  <si>
    <t>20/04/2000</t>
  </si>
  <si>
    <t>19CĐĐV01</t>
  </si>
  <si>
    <t>1913120006</t>
  </si>
  <si>
    <t>Trần Hữu</t>
  </si>
  <si>
    <t>Tình</t>
  </si>
  <si>
    <t>15/02/2001</t>
  </si>
  <si>
    <t>1913120022</t>
  </si>
  <si>
    <t>Lã Hồng</t>
  </si>
  <si>
    <t>Phúc</t>
  </si>
  <si>
    <t>02/12/1996</t>
  </si>
  <si>
    <t>19CĐĐT01</t>
  </si>
  <si>
    <t>1912090008</t>
  </si>
  <si>
    <t>Ngô Ngọc Trường</t>
  </si>
  <si>
    <t>Giang</t>
  </si>
  <si>
    <t>17/07/2001</t>
  </si>
  <si>
    <t>Khá</t>
  </si>
  <si>
    <t>19CĐAN01</t>
  </si>
  <si>
    <t>1911010021</t>
  </si>
  <si>
    <t>Lê Thái</t>
  </si>
  <si>
    <t>Bình</t>
  </si>
  <si>
    <t>27/03/1997</t>
  </si>
  <si>
    <t>1911010057</t>
  </si>
  <si>
    <t>Văn Tân</t>
  </si>
  <si>
    <t>Tiến</t>
  </si>
  <si>
    <t>01/01/1999</t>
  </si>
  <si>
    <t>20ĐHKT01</t>
  </si>
  <si>
    <t>2051200037</t>
  </si>
  <si>
    <t>LÊ HUỲNH</t>
  </si>
  <si>
    <t>ĐỨC</t>
  </si>
  <si>
    <t>08/06/2002</t>
  </si>
  <si>
    <t>2051200052</t>
  </si>
  <si>
    <t>ĐỖ MINH</t>
  </si>
  <si>
    <t>NHỰT</t>
  </si>
  <si>
    <t>10/09/2002</t>
  </si>
  <si>
    <t>2051200014</t>
  </si>
  <si>
    <t>LÊ HỮU</t>
  </si>
  <si>
    <t>THỊNH</t>
  </si>
  <si>
    <t>30/09/2002</t>
  </si>
  <si>
    <t>2051200049</t>
  </si>
  <si>
    <t>02/10/2002</t>
  </si>
  <si>
    <t>2051200047</t>
  </si>
  <si>
    <t>NGUYỄN ĐỨC</t>
  </si>
  <si>
    <t>TÀI</t>
  </si>
  <si>
    <t>17/12/2002</t>
  </si>
  <si>
    <t>2051200067</t>
  </si>
  <si>
    <t>VÕ ĐAN</t>
  </si>
  <si>
    <t>TÙNG</t>
  </si>
  <si>
    <t>10/12/2002</t>
  </si>
  <si>
    <t>20ĐHKL01</t>
  </si>
  <si>
    <t>2056060025</t>
  </si>
  <si>
    <t>21/04/2002</t>
  </si>
  <si>
    <t>2056060036</t>
  </si>
  <si>
    <t>TRƯƠNG HOÀNG</t>
  </si>
  <si>
    <t>12/02/2002</t>
  </si>
  <si>
    <t>2056060026</t>
  </si>
  <si>
    <t>NGUYỄN HOÀNG</t>
  </si>
  <si>
    <t>21/09/2002</t>
  </si>
  <si>
    <t>2056060033</t>
  </si>
  <si>
    <t>HỒ NHẬT</t>
  </si>
  <si>
    <t>BÌNH</t>
  </si>
  <si>
    <t>02/11/2002</t>
  </si>
  <si>
    <t>20ĐHQT06</t>
  </si>
  <si>
    <t>2051010328</t>
  </si>
  <si>
    <t>NGUYỄN HOÀNG THANH</t>
  </si>
  <si>
    <t>23/10/2002</t>
  </si>
  <si>
    <t>20ĐHQT04</t>
  </si>
  <si>
    <t>2051010239</t>
  </si>
  <si>
    <t>ĐỖ THỊ MỸ</t>
  </si>
  <si>
    <t>01/03/2002</t>
  </si>
  <si>
    <t>20ĐHQT07</t>
  </si>
  <si>
    <t>2051010394</t>
  </si>
  <si>
    <t>LÊ PHƯƠNG</t>
  </si>
  <si>
    <t>NGHI</t>
  </si>
  <si>
    <t>10/10/2002</t>
  </si>
  <si>
    <t>20ĐHQT05</t>
  </si>
  <si>
    <t>2051010273</t>
  </si>
  <si>
    <t>VÕ NHUẦN</t>
  </si>
  <si>
    <t>KIM</t>
  </si>
  <si>
    <t>17/05/2001</t>
  </si>
  <si>
    <t>2051010303</t>
  </si>
  <si>
    <t>LÊ ANH</t>
  </si>
  <si>
    <t>QUỐC</t>
  </si>
  <si>
    <t>10/04/2002</t>
  </si>
  <si>
    <t>2051010271</t>
  </si>
  <si>
    <t>21/10/2002</t>
  </si>
  <si>
    <t>20ĐHQT03</t>
  </si>
  <si>
    <t>2051010147</t>
  </si>
  <si>
    <t>NGUYỄN THỊ THÙY</t>
  </si>
  <si>
    <t>08/03/2002</t>
  </si>
  <si>
    <t>2051010368</t>
  </si>
  <si>
    <t>NGUYỄN ĐÌNH PHƯƠNG</t>
  </si>
  <si>
    <t>22/04/2002</t>
  </si>
  <si>
    <t>2051010285</t>
  </si>
  <si>
    <t>ĐẶNG THỊ HOÀNG</t>
  </si>
  <si>
    <t>11/10/2002</t>
  </si>
  <si>
    <t>2051010316</t>
  </si>
  <si>
    <t>NGUYỄN THỊ BẢO</t>
  </si>
  <si>
    <t>21/02/2002</t>
  </si>
  <si>
    <t>2051010214</t>
  </si>
  <si>
    <t>PHẠM BẢO</t>
  </si>
  <si>
    <t>01/05/2002</t>
  </si>
  <si>
    <t>2051010275</t>
  </si>
  <si>
    <t>LÊ</t>
  </si>
  <si>
    <t>22/10/2002</t>
  </si>
  <si>
    <t>2051010255</t>
  </si>
  <si>
    <t>CAO THU</t>
  </si>
  <si>
    <t>24/06/2002</t>
  </si>
  <si>
    <t>2051010286</t>
  </si>
  <si>
    <t>LÊ ĐỨC ANH</t>
  </si>
  <si>
    <t>TÚ</t>
  </si>
  <si>
    <t>20/03/2002</t>
  </si>
  <si>
    <t>20ĐHQT01</t>
  </si>
  <si>
    <t>2051010038</t>
  </si>
  <si>
    <t>LÊ THỊ NHƯ</t>
  </si>
  <si>
    <t>Ý</t>
  </si>
  <si>
    <t>01/06/2002</t>
  </si>
  <si>
    <t>2051010198</t>
  </si>
  <si>
    <t>NGUYỄN PHAN TÚ</t>
  </si>
  <si>
    <t>20/02/2002</t>
  </si>
  <si>
    <t>2051010262</t>
  </si>
  <si>
    <t>HOÀNG THỊ THU</t>
  </si>
  <si>
    <t>DUYÊN</t>
  </si>
  <si>
    <t>19/03/2002</t>
  </si>
  <si>
    <t>20ĐHQT02</t>
  </si>
  <si>
    <t>2051010094</t>
  </si>
  <si>
    <t>NGUYỄN BÙI DIỆU</t>
  </si>
  <si>
    <t>05/06/2002</t>
  </si>
  <si>
    <t>2051010243</t>
  </si>
  <si>
    <t>26/01/2002</t>
  </si>
  <si>
    <t>2051010035</t>
  </si>
  <si>
    <t>NGUYỄN NGỌC PHƯƠNG</t>
  </si>
  <si>
    <t>NGUYÊN</t>
  </si>
  <si>
    <t>21/03/2002</t>
  </si>
  <si>
    <t>2051010410</t>
  </si>
  <si>
    <t>LÊ THỊ NGỌC</t>
  </si>
  <si>
    <t>TRÚC</t>
  </si>
  <si>
    <t>11/03/2002</t>
  </si>
  <si>
    <t>2051010232</t>
  </si>
  <si>
    <t>CHÂU HOÀNG GIA</t>
  </si>
  <si>
    <t>PHÚ</t>
  </si>
  <si>
    <t>22/03/2002</t>
  </si>
  <si>
    <t>2051010283</t>
  </si>
  <si>
    <t>LÊ THANH</t>
  </si>
  <si>
    <t>2051010287</t>
  </si>
  <si>
    <t>LÊ THỊ HOÀI</t>
  </si>
  <si>
    <t>30/06/2002</t>
  </si>
  <si>
    <t>2051010230</t>
  </si>
  <si>
    <t>03/10/2002</t>
  </si>
  <si>
    <t>2051010279</t>
  </si>
  <si>
    <t>NGÔ THỊ THÚY</t>
  </si>
  <si>
    <t>17/10/2001</t>
  </si>
  <si>
    <t>2051010143</t>
  </si>
  <si>
    <t>HUỲNH THỊ BÍCH</t>
  </si>
  <si>
    <t>04/05/2002</t>
  </si>
  <si>
    <t>2051010354</t>
  </si>
  <si>
    <t>PHẠM TRUNG</t>
  </si>
  <si>
    <t>16/03/2002</t>
  </si>
  <si>
    <t>2051010166</t>
  </si>
  <si>
    <t>NGUYỄN NGỌC</t>
  </si>
  <si>
    <t>HUY</t>
  </si>
  <si>
    <t>28/11/2002</t>
  </si>
  <si>
    <t>2051010010</t>
  </si>
  <si>
    <t>HUỲNH KHANH GIA</t>
  </si>
  <si>
    <t>UYỂN</t>
  </si>
  <si>
    <t>06/12/2002</t>
  </si>
  <si>
    <t>2051010321</t>
  </si>
  <si>
    <t>LÊ THỊ MỸ</t>
  </si>
  <si>
    <t>01/09/2002</t>
  </si>
  <si>
    <t>2051010374</t>
  </si>
  <si>
    <t>NGUYỄN NGỌC HẠ</t>
  </si>
  <si>
    <t>09/06/2002</t>
  </si>
  <si>
    <t>2051010183</t>
  </si>
  <si>
    <t>TRẦN THỊ TIÊN</t>
  </si>
  <si>
    <t>05/07/2002</t>
  </si>
  <si>
    <t>2051010130</t>
  </si>
  <si>
    <t>20/09/2002</t>
  </si>
  <si>
    <t>20ĐHQT08</t>
  </si>
  <si>
    <t>2051010449</t>
  </si>
  <si>
    <t>HỒ THỊ THANH</t>
  </si>
  <si>
    <t>19/07/2002</t>
  </si>
  <si>
    <t>2051010129</t>
  </si>
  <si>
    <t>25/03/2002</t>
  </si>
  <si>
    <t>2051010133</t>
  </si>
  <si>
    <t>LÊ NGUYỄN ÁNH</t>
  </si>
  <si>
    <t>18/03/2002</t>
  </si>
  <si>
    <t>2051010343</t>
  </si>
  <si>
    <t>VÂN</t>
  </si>
  <si>
    <t>11/11/2002</t>
  </si>
  <si>
    <t>2051010408</t>
  </si>
  <si>
    <t>ĐỖ THỊ THANH</t>
  </si>
  <si>
    <t>06/01/2002</t>
  </si>
  <si>
    <t>2051010264</t>
  </si>
  <si>
    <t>ĐINH VÕ THU</t>
  </si>
  <si>
    <t>HUYỀN</t>
  </si>
  <si>
    <t>27/10/2002</t>
  </si>
  <si>
    <t>2051010252</t>
  </si>
  <si>
    <t>LÝ GIA</t>
  </si>
  <si>
    <t>27/01/2002</t>
  </si>
  <si>
    <t>2051010268</t>
  </si>
  <si>
    <t>HỒ THỊ KIỀU</t>
  </si>
  <si>
    <t>TRINH</t>
  </si>
  <si>
    <t>22/02/2002</t>
  </si>
  <si>
    <t>2051010296</t>
  </si>
  <si>
    <t>TRẦN THỊ THÚY</t>
  </si>
  <si>
    <t>18/09/2002</t>
  </si>
  <si>
    <t>2051010217</t>
  </si>
  <si>
    <t>BÙI HỮU</t>
  </si>
  <si>
    <t>THIỆN</t>
  </si>
  <si>
    <t>02/09/2002</t>
  </si>
  <si>
    <t>2051010060</t>
  </si>
  <si>
    <t>Nguyễn Phi</t>
  </si>
  <si>
    <t>Khanh</t>
  </si>
  <si>
    <t>18/05/2002</t>
  </si>
  <si>
    <t>2051010053</t>
  </si>
  <si>
    <t>PHẠM THỊ TUYẾT</t>
  </si>
  <si>
    <t>NHUNG</t>
  </si>
  <si>
    <t>23/09/2002</t>
  </si>
  <si>
    <t>2051010405</t>
  </si>
  <si>
    <t>TRẦN HOÀN YẾN</t>
  </si>
  <si>
    <t>17/06/2002</t>
  </si>
  <si>
    <t>2051010155</t>
  </si>
  <si>
    <t>HUỲNH CHÍ</t>
  </si>
  <si>
    <t>VỸ</t>
  </si>
  <si>
    <t>2051010422</t>
  </si>
  <si>
    <t>HUỲNH THÁI</t>
  </si>
  <si>
    <t>CHƯƠNG</t>
  </si>
  <si>
    <t>05/12/2002</t>
  </si>
  <si>
    <t>20CĐAN01</t>
  </si>
  <si>
    <t>2011010019</t>
  </si>
  <si>
    <t>Trần Đình Trang</t>
  </si>
  <si>
    <t>Châu</t>
  </si>
  <si>
    <t>01/04/2002</t>
  </si>
  <si>
    <t>2011010016</t>
  </si>
  <si>
    <t>Nghiêm Thanh</t>
  </si>
  <si>
    <t>Mẫn</t>
  </si>
  <si>
    <t>03/11/2002</t>
  </si>
  <si>
    <t>2011010011</t>
  </si>
  <si>
    <t>Trịnh Thị Vân</t>
  </si>
  <si>
    <t>Linh</t>
  </si>
  <si>
    <t>17/11/2002</t>
  </si>
  <si>
    <t>2011010010</t>
  </si>
  <si>
    <t>ĐINH THỊ THUỶ</t>
  </si>
  <si>
    <t>13/12/2002</t>
  </si>
  <si>
    <t>2011010008</t>
  </si>
  <si>
    <t>13/08/2002</t>
  </si>
  <si>
    <t>2011010026</t>
  </si>
  <si>
    <t>Võ Thị Ngọc</t>
  </si>
  <si>
    <t>14/06/2001</t>
  </si>
  <si>
    <t>20CĐCK01</t>
  </si>
  <si>
    <t>2010000015</t>
  </si>
  <si>
    <t>Nguyễn Phúc</t>
  </si>
  <si>
    <t>05/09/2002</t>
  </si>
  <si>
    <t>2010000008</t>
  </si>
  <si>
    <t>CHU TIẾN</t>
  </si>
  <si>
    <t>SỸ</t>
  </si>
  <si>
    <t>2010000035</t>
  </si>
  <si>
    <t>Nguyễn Kiên</t>
  </si>
  <si>
    <t>Trung</t>
  </si>
  <si>
    <t>04/02/1994</t>
  </si>
  <si>
    <t>2010000016</t>
  </si>
  <si>
    <t>Nguyễn Thế</t>
  </si>
  <si>
    <t>Phi</t>
  </si>
  <si>
    <t>08/07/2002</t>
  </si>
  <si>
    <t>20CĐKL01</t>
  </si>
  <si>
    <t>2011210003</t>
  </si>
  <si>
    <t>Đinh Ngọc</t>
  </si>
  <si>
    <t>03/09/1997</t>
  </si>
  <si>
    <t>2011210042</t>
  </si>
  <si>
    <t>Nguyễn Trần Linh</t>
  </si>
  <si>
    <t>03/08/2002</t>
  </si>
  <si>
    <t>20CĐTM01</t>
  </si>
  <si>
    <t>2011150020</t>
  </si>
  <si>
    <t>Tống Ngọc Bảo</t>
  </si>
  <si>
    <t>18/10/2002</t>
  </si>
  <si>
    <t>20CĐTM02</t>
  </si>
  <si>
    <t>2011150099</t>
  </si>
  <si>
    <t>Đinh Thị Lệ</t>
  </si>
  <si>
    <t>Tuyết</t>
  </si>
  <si>
    <t>18/01/2000</t>
  </si>
  <si>
    <t>2011150094</t>
  </si>
  <si>
    <t>LÊ VĂN</t>
  </si>
  <si>
    <t>08/08/2002</t>
  </si>
  <si>
    <t>2011150053</t>
  </si>
  <si>
    <t>Trần Quý</t>
  </si>
  <si>
    <t>Văn</t>
  </si>
  <si>
    <t>02/02/2000</t>
  </si>
  <si>
    <t>2011150087</t>
  </si>
  <si>
    <t>NGUYỄN THỊ XUÂN</t>
  </si>
  <si>
    <t>12/01/2001</t>
  </si>
  <si>
    <t>2011150083</t>
  </si>
  <si>
    <t>Nguyễn Thị</t>
  </si>
  <si>
    <t>Hương</t>
  </si>
  <si>
    <t>08/09/2000</t>
  </si>
  <si>
    <t>20CĐTM03</t>
  </si>
  <si>
    <t>2011150107</t>
  </si>
  <si>
    <t>Phạm Đỗ Anh</t>
  </si>
  <si>
    <t>Tuấn</t>
  </si>
  <si>
    <t>2011150117</t>
  </si>
  <si>
    <t>Nguyễn Thị Thanh</t>
  </si>
  <si>
    <t>Thương</t>
  </si>
  <si>
    <t>15/12/2002</t>
  </si>
  <si>
    <t>2011150002</t>
  </si>
  <si>
    <t>Trần Vĩnh</t>
  </si>
  <si>
    <t>Kỳ</t>
  </si>
  <si>
    <t>15/01/2002</t>
  </si>
  <si>
    <t>2011150164</t>
  </si>
  <si>
    <t>Lê Kim</t>
  </si>
  <si>
    <t>Anh</t>
  </si>
  <si>
    <t>07/04/2002</t>
  </si>
  <si>
    <t>2011150038</t>
  </si>
  <si>
    <t>Phan Tấn</t>
  </si>
  <si>
    <t>Thành</t>
  </si>
  <si>
    <t>01/12/2002</t>
  </si>
  <si>
    <t>2011150101</t>
  </si>
  <si>
    <t>Lê Thị Yến</t>
  </si>
  <si>
    <t>08/12/2002</t>
  </si>
  <si>
    <t>2011150077</t>
  </si>
  <si>
    <t>Dương Thị Hồng</t>
  </si>
  <si>
    <t>Nhung</t>
  </si>
  <si>
    <t>05/11/2002</t>
  </si>
  <si>
    <t>2011150060</t>
  </si>
  <si>
    <t>PHAN THỊ KIM</t>
  </si>
  <si>
    <t>03/12/2002</t>
  </si>
  <si>
    <t>2011150088</t>
  </si>
  <si>
    <t>Phạm Phương</t>
  </si>
  <si>
    <t>Kiều</t>
  </si>
  <si>
    <t>23/06/2002</t>
  </si>
  <si>
    <t>20CĐĐV01</t>
  </si>
  <si>
    <t>2013120002</t>
  </si>
  <si>
    <t>Nguyễn Thị Phương</t>
  </si>
  <si>
    <t>2013120001</t>
  </si>
  <si>
    <t>HUỲNH NHÃ</t>
  </si>
  <si>
    <t>21ĐHKT01</t>
  </si>
  <si>
    <t>2155200027</t>
  </si>
  <si>
    <t>NGÔ HOÀNG</t>
  </si>
  <si>
    <t>LÂM</t>
  </si>
  <si>
    <t>22/05/2003</t>
  </si>
  <si>
    <t>2155200034</t>
  </si>
  <si>
    <t>VÕ QUANG</t>
  </si>
  <si>
    <t>NHẬT</t>
  </si>
  <si>
    <t>17/11/2003</t>
  </si>
  <si>
    <t>2155200006</t>
  </si>
  <si>
    <t>TRẦN DUY</t>
  </si>
  <si>
    <t>13/05/2003</t>
  </si>
  <si>
    <t>2155200043</t>
  </si>
  <si>
    <t>27/05/2003</t>
  </si>
  <si>
    <t>2155200038</t>
  </si>
  <si>
    <t>LÊ NHẬT</t>
  </si>
  <si>
    <t>PHONG</t>
  </si>
  <si>
    <t>23/11/2003</t>
  </si>
  <si>
    <t>21ĐHKL01</t>
  </si>
  <si>
    <t>2158420047</t>
  </si>
  <si>
    <t>PHẠM THANH</t>
  </si>
  <si>
    <t>TIẾN</t>
  </si>
  <si>
    <t>16/08/2003</t>
  </si>
  <si>
    <t>2158420026</t>
  </si>
  <si>
    <t>LÊ HOÀNG</t>
  </si>
  <si>
    <t>MAI</t>
  </si>
  <si>
    <t>07/06/2003</t>
  </si>
  <si>
    <t>2158420010</t>
  </si>
  <si>
    <t>NGUYỄN PHẠM NHẬT</t>
  </si>
  <si>
    <t>CƯỜNG</t>
  </si>
  <si>
    <t>15/01/2003</t>
  </si>
  <si>
    <t>2158420042</t>
  </si>
  <si>
    <t>NGUYỄN Y BẢO</t>
  </si>
  <si>
    <t>HÂN</t>
  </si>
  <si>
    <t>10/07/2003</t>
  </si>
  <si>
    <t>2158420052</t>
  </si>
  <si>
    <t>LƯU THẾ</t>
  </si>
  <si>
    <t>11/04/2003</t>
  </si>
  <si>
    <t>21ĐHQT05</t>
  </si>
  <si>
    <t>2153410233</t>
  </si>
  <si>
    <t>10/01/2003</t>
  </si>
  <si>
    <t>21ĐHQT07</t>
  </si>
  <si>
    <t>2153410303</t>
  </si>
  <si>
    <t>23/05/2003</t>
  </si>
  <si>
    <t>2153410430</t>
  </si>
  <si>
    <t>NGUYỄN THỊ LAN</t>
  </si>
  <si>
    <t>24/06/2003</t>
  </si>
  <si>
    <t>2153410232</t>
  </si>
  <si>
    <t>31/01/2002</t>
  </si>
  <si>
    <t>21ĐHQT03</t>
  </si>
  <si>
    <t>2153410420</t>
  </si>
  <si>
    <t>23/02/2003</t>
  </si>
  <si>
    <t>2153410243</t>
  </si>
  <si>
    <t>TRƯƠNG ĐỨC</t>
  </si>
  <si>
    <t>VIỆT</t>
  </si>
  <si>
    <t>14/12/2003</t>
  </si>
  <si>
    <t>21ĐHQT01</t>
  </si>
  <si>
    <t>2153410043</t>
  </si>
  <si>
    <t>PHẠM THỊ HỒNG</t>
  </si>
  <si>
    <t>01/01/2003</t>
  </si>
  <si>
    <t>21ĐHQT02</t>
  </si>
  <si>
    <t>2153410054</t>
  </si>
  <si>
    <t>Đinh Phương</t>
  </si>
  <si>
    <t>07/02/2003</t>
  </si>
  <si>
    <t>21ĐHQT08</t>
  </si>
  <si>
    <t>2153410457</t>
  </si>
  <si>
    <t>VŨ NGỌC YẾN</t>
  </si>
  <si>
    <t>24/07/2003</t>
  </si>
  <si>
    <t>2153410057</t>
  </si>
  <si>
    <t>Lê Như Quyết</t>
  </si>
  <si>
    <t>Thắng</t>
  </si>
  <si>
    <t>04/01/2003</t>
  </si>
  <si>
    <t>2153410064</t>
  </si>
  <si>
    <t>Nguyễn Huỳnh Thanh</t>
  </si>
  <si>
    <t>Trúc</t>
  </si>
  <si>
    <t>26/03/2003</t>
  </si>
  <si>
    <t>2153410081</t>
  </si>
  <si>
    <t>ĐÀM THỊ THU</t>
  </si>
  <si>
    <t>11/06/2003</t>
  </si>
  <si>
    <t>2153410250</t>
  </si>
  <si>
    <t>16/02/2003</t>
  </si>
  <si>
    <t>2153410055</t>
  </si>
  <si>
    <t>Đồng Thị Bích</t>
  </si>
  <si>
    <t>01/07/2003</t>
  </si>
  <si>
    <t>2153410085</t>
  </si>
  <si>
    <t>Trịnh Quốc</t>
  </si>
  <si>
    <t>Duy</t>
  </si>
  <si>
    <t>27/03/2003</t>
  </si>
  <si>
    <t>2153410431</t>
  </si>
  <si>
    <t>TRẦN PHƯƠNG</t>
  </si>
  <si>
    <t>05/12/2003</t>
  </si>
  <si>
    <t>2153410061</t>
  </si>
  <si>
    <t>Trần Thủy</t>
  </si>
  <si>
    <t>Tiên</t>
  </si>
  <si>
    <t>01/02/2003</t>
  </si>
  <si>
    <t>2153410230</t>
  </si>
  <si>
    <t>PHÙNG THANH</t>
  </si>
  <si>
    <t>19/12/2002</t>
  </si>
  <si>
    <t>21ĐHQT06</t>
  </si>
  <si>
    <t>2153410267</t>
  </si>
  <si>
    <t>NGÔ THỊ HỒNG</t>
  </si>
  <si>
    <t>24/02/2003</t>
  </si>
  <si>
    <t>2153410361</t>
  </si>
  <si>
    <t>LÝ HOÀI</t>
  </si>
  <si>
    <t>02/03/2003</t>
  </si>
  <si>
    <t>2153410022</t>
  </si>
  <si>
    <t>Nguyễn Ngọc Bảo</t>
  </si>
  <si>
    <t>30/01/2003</t>
  </si>
  <si>
    <t>2153410144</t>
  </si>
  <si>
    <t>ĐẶNG HỒNG</t>
  </si>
  <si>
    <t>05/02/2003</t>
  </si>
  <si>
    <t>2153410112</t>
  </si>
  <si>
    <t>NGUYỄN NGỌC TRANG</t>
  </si>
  <si>
    <t>THANH</t>
  </si>
  <si>
    <t>15/04/2003</t>
  </si>
  <si>
    <t>2153410032</t>
  </si>
  <si>
    <t>21/01/2003</t>
  </si>
  <si>
    <t>2153410013</t>
  </si>
  <si>
    <t>Đinh Thị Mỹ</t>
  </si>
  <si>
    <t>Duyên</t>
  </si>
  <si>
    <t>10/04/2003</t>
  </si>
  <si>
    <t>2153410390</t>
  </si>
  <si>
    <t>NGUYỄN THỊ KIỀU</t>
  </si>
  <si>
    <t>MI</t>
  </si>
  <si>
    <t>15/09/2003</t>
  </si>
  <si>
    <t>2153410384</t>
  </si>
  <si>
    <t>BÙI NGUYỄN TÚ</t>
  </si>
  <si>
    <t>12/03/2003</t>
  </si>
  <si>
    <t>21ĐHQT04</t>
  </si>
  <si>
    <t>2153410156</t>
  </si>
  <si>
    <t>DƯƠNG THỊ THANH</t>
  </si>
  <si>
    <t>2153410376</t>
  </si>
  <si>
    <t>HẬU</t>
  </si>
  <si>
    <t>26/08/2003</t>
  </si>
  <si>
    <t>2153410208</t>
  </si>
  <si>
    <t>NGUYỄN LAN</t>
  </si>
  <si>
    <t>23/08/2003</t>
  </si>
  <si>
    <t>2153410242</t>
  </si>
  <si>
    <t>BÙI THỊ CẨM</t>
  </si>
  <si>
    <t>THẠCH</t>
  </si>
  <si>
    <t>2153410046</t>
  </si>
  <si>
    <t>Khắc Thị Mai</t>
  </si>
  <si>
    <t>30/11/2003</t>
  </si>
  <si>
    <t>2153410301</t>
  </si>
  <si>
    <t>TRẦN THỊ XUÂN</t>
  </si>
  <si>
    <t>TUYẾT</t>
  </si>
  <si>
    <t>2153410392</t>
  </si>
  <si>
    <t>17/10/2003</t>
  </si>
  <si>
    <t>2153410363</t>
  </si>
  <si>
    <t>VÕ TRẦN UYÊN</t>
  </si>
  <si>
    <t>07/08/2003</t>
  </si>
  <si>
    <t>2153410265</t>
  </si>
  <si>
    <t>YẾN</t>
  </si>
  <si>
    <t>11/01/2003</t>
  </si>
  <si>
    <t>2153410342</t>
  </si>
  <si>
    <t>NGUYỄN THANH</t>
  </si>
  <si>
    <t>01/08/2003</t>
  </si>
  <si>
    <t>2153410224</t>
  </si>
  <si>
    <t>NGUYỄN KHÁNH</t>
  </si>
  <si>
    <t>09/02/2003</t>
  </si>
  <si>
    <t>2153410274</t>
  </si>
  <si>
    <t>NGUYỄN PHƯƠNG</t>
  </si>
  <si>
    <t>25/06/2003</t>
  </si>
  <si>
    <t>2153410249</t>
  </si>
  <si>
    <t>VÕ DƯƠNG KHÁNH</t>
  </si>
  <si>
    <t>LY</t>
  </si>
  <si>
    <t>2153410381</t>
  </si>
  <si>
    <t>QUÁCH THỊ HOÀNG</t>
  </si>
  <si>
    <t>OANH</t>
  </si>
  <si>
    <t>30/10/2003</t>
  </si>
  <si>
    <t>2153410215</t>
  </si>
  <si>
    <t>NGÔ XUÂN</t>
  </si>
  <si>
    <t>20/01/2003</t>
  </si>
  <si>
    <t>2153410218</t>
  </si>
  <si>
    <t>ĐỖ KHÁNH</t>
  </si>
  <si>
    <t>14/08/2003</t>
  </si>
  <si>
    <t>2153410041</t>
  </si>
  <si>
    <t>Trần Thị Cẩm</t>
  </si>
  <si>
    <t>Ngân</t>
  </si>
  <si>
    <t>05/01/2001</t>
  </si>
  <si>
    <t>2153410149</t>
  </si>
  <si>
    <t>HOÀNG TRUNG</t>
  </si>
  <si>
    <t>20/03/2003</t>
  </si>
  <si>
    <t>2153410355</t>
  </si>
  <si>
    <t>NGUYỄN HUỲNH MỸ</t>
  </si>
  <si>
    <t>04/04/2003</t>
  </si>
  <si>
    <t>2153410016</t>
  </si>
  <si>
    <t>Trần Nguyễn Hoàng</t>
  </si>
  <si>
    <t>21/10/2003</t>
  </si>
  <si>
    <t>2153410383</t>
  </si>
  <si>
    <t>ĐINH HOÀNG LAN</t>
  </si>
  <si>
    <t>06/04/2003</t>
  </si>
  <si>
    <t>21ĐHNA01</t>
  </si>
  <si>
    <t>2152210036</t>
  </si>
  <si>
    <t>ĐÀO THỊ MAI</t>
  </si>
  <si>
    <t>26/01/2003</t>
  </si>
  <si>
    <t>2152210002</t>
  </si>
  <si>
    <t>Lê Âu Mai</t>
  </si>
  <si>
    <t>Dung</t>
  </si>
  <si>
    <t>05/10/2003</t>
  </si>
  <si>
    <t>2152210037</t>
  </si>
  <si>
    <t>HUỲNH LÊ THÙY</t>
  </si>
  <si>
    <t>03/11/2003</t>
  </si>
  <si>
    <t>2152210011</t>
  </si>
  <si>
    <t>Đặng Nguyễn Thiên</t>
  </si>
  <si>
    <t>02/07/2003</t>
  </si>
  <si>
    <t>2152210006</t>
  </si>
  <si>
    <t>Phùng Thị Mỹ</t>
  </si>
  <si>
    <t>22/09/2003</t>
  </si>
  <si>
    <t>2152210007</t>
  </si>
  <si>
    <t>Trần Thái Anh</t>
  </si>
  <si>
    <t>Kim</t>
  </si>
  <si>
    <t>10/08/2003</t>
  </si>
  <si>
    <t>2152210004</t>
  </si>
  <si>
    <t>Thân Thị Khánh</t>
  </si>
  <si>
    <t>Hằng</t>
  </si>
  <si>
    <t>25/10/2003</t>
  </si>
  <si>
    <t>2152210017</t>
  </si>
  <si>
    <t>Nguyễn Trần Triệu</t>
  </si>
  <si>
    <t>Vy</t>
  </si>
  <si>
    <t>26/02/2003</t>
  </si>
  <si>
    <t>2152210033</t>
  </si>
  <si>
    <t>TRẦN CHÂU</t>
  </si>
  <si>
    <t>11/11/2003</t>
  </si>
  <si>
    <t>2152210014</t>
  </si>
  <si>
    <t>Nguyễn Bảo</t>
  </si>
  <si>
    <t>Thư</t>
  </si>
  <si>
    <t>08/03/2003</t>
  </si>
  <si>
    <t>21ĐHNA02</t>
  </si>
  <si>
    <t>2152210075</t>
  </si>
  <si>
    <t>BÙI THỊ</t>
  </si>
  <si>
    <t>2152210087</t>
  </si>
  <si>
    <t>TRẦN THỊ NGỌC</t>
  </si>
  <si>
    <t>SÁNG</t>
  </si>
  <si>
    <t>29/11/2003</t>
  </si>
  <si>
    <t>2152210086</t>
  </si>
  <si>
    <t>NGÂN</t>
  </si>
  <si>
    <t>26/09/2003</t>
  </si>
  <si>
    <t>2152210092</t>
  </si>
  <si>
    <t>HOÀNG TRẦN ANH</t>
  </si>
  <si>
    <t>15/10/2003</t>
  </si>
  <si>
    <t>21ĐHTT02</t>
  </si>
  <si>
    <t>2154810052</t>
  </si>
  <si>
    <t>ĐẶNG THỊ HẢI</t>
  </si>
  <si>
    <t>03/06/2003</t>
  </si>
  <si>
    <t>21ĐHTT01</t>
  </si>
  <si>
    <t>2154810101</t>
  </si>
  <si>
    <t>14/02/2003</t>
  </si>
  <si>
    <t>2154810086</t>
  </si>
  <si>
    <t>LÊ CAO TẤN</t>
  </si>
  <si>
    <t>28/09/2003</t>
  </si>
  <si>
    <t>2154810011</t>
  </si>
  <si>
    <t>Phan Hồng</t>
  </si>
  <si>
    <t>28/02/2003</t>
  </si>
  <si>
    <t>2154810083</t>
  </si>
  <si>
    <t>VÕ HIẾU</t>
  </si>
  <si>
    <t>SINH</t>
  </si>
  <si>
    <t>2154810015</t>
  </si>
  <si>
    <t>01/11/2003</t>
  </si>
  <si>
    <t>2154810024</t>
  </si>
  <si>
    <t>Nguyễn Tấn</t>
  </si>
  <si>
    <t>Phát</t>
  </si>
  <si>
    <t>08/01/2001</t>
  </si>
  <si>
    <t>2154810035</t>
  </si>
  <si>
    <t>TRẦN THÀNH</t>
  </si>
  <si>
    <t>2154810004</t>
  </si>
  <si>
    <t>Vũ</t>
  </si>
  <si>
    <t>Hải</t>
  </si>
  <si>
    <t>23/07/2003</t>
  </si>
  <si>
    <t>2154810093</t>
  </si>
  <si>
    <t>NGUYỄN MAI THỦY</t>
  </si>
  <si>
    <t>15/11/2003</t>
  </si>
  <si>
    <t>21CĐAN01</t>
  </si>
  <si>
    <t>2111010045</t>
  </si>
  <si>
    <t>Nguyễn Ngọc Thiên</t>
  </si>
  <si>
    <t>15/06/2003</t>
  </si>
  <si>
    <t>2111010027</t>
  </si>
  <si>
    <t>Nguyễn Minh</t>
  </si>
  <si>
    <t>Trí</t>
  </si>
  <si>
    <t>02/12/2003</t>
  </si>
  <si>
    <t>2111010033</t>
  </si>
  <si>
    <t>Nguyễn Quỳnh</t>
  </si>
  <si>
    <t>2111010034</t>
  </si>
  <si>
    <t>Hồ Thị Cẩm</t>
  </si>
  <si>
    <t>2111010002</t>
  </si>
  <si>
    <t>Trần Thị Phương</t>
  </si>
  <si>
    <t>Quỳnh</t>
  </si>
  <si>
    <t>27/11/2002</t>
  </si>
  <si>
    <t>2111010061</t>
  </si>
  <si>
    <t>Phan Nguyễn Thu</t>
  </si>
  <si>
    <t>02/10/2003</t>
  </si>
  <si>
    <t>21CĐCK01</t>
  </si>
  <si>
    <t>2110000015</t>
  </si>
  <si>
    <t>Hồ Nhật</t>
  </si>
  <si>
    <t>Hào</t>
  </si>
  <si>
    <t>16/09/2002</t>
  </si>
  <si>
    <t>2110000004</t>
  </si>
  <si>
    <t>Nguyễn Phát</t>
  </si>
  <si>
    <t>Tài</t>
  </si>
  <si>
    <t>21/11/2003</t>
  </si>
  <si>
    <t>2112090008</t>
  </si>
  <si>
    <t>Hồ Vĩnh</t>
  </si>
  <si>
    <t>Thêm</t>
  </si>
  <si>
    <t>28/08/2003</t>
  </si>
  <si>
    <t>21CĐKL01</t>
  </si>
  <si>
    <t>2111210017</t>
  </si>
  <si>
    <t>Nguyễn Trần Thảo</t>
  </si>
  <si>
    <t>Nguyên</t>
  </si>
  <si>
    <t>22/03/2003</t>
  </si>
  <si>
    <t>2111210012</t>
  </si>
  <si>
    <t>Tống Thiện</t>
  </si>
  <si>
    <t>Yên</t>
  </si>
  <si>
    <t>31/07/2003</t>
  </si>
  <si>
    <t>2111210015</t>
  </si>
  <si>
    <t>Nguyễn Phương</t>
  </si>
  <si>
    <t>30/12/2003</t>
  </si>
  <si>
    <t>2111210014</t>
  </si>
  <si>
    <t>Hàn Ngọc Nam</t>
  </si>
  <si>
    <t>Khánh</t>
  </si>
  <si>
    <t>02/09/2003</t>
  </si>
  <si>
    <t>21CĐTM01</t>
  </si>
  <si>
    <t>2111150015</t>
  </si>
  <si>
    <t>Phạm Thị Hồng</t>
  </si>
  <si>
    <t>Yến</t>
  </si>
  <si>
    <t>19/03/2003</t>
  </si>
  <si>
    <t>2111150018</t>
  </si>
  <si>
    <t>Nguyễn Thảo Hoàng</t>
  </si>
  <si>
    <t>28/09/2000</t>
  </si>
  <si>
    <t>2111150001</t>
  </si>
  <si>
    <t>Lê</t>
  </si>
  <si>
    <t>11/11/2000</t>
  </si>
  <si>
    <t>2111150002</t>
  </si>
  <si>
    <t>Đoàn Triều Nhật</t>
  </si>
  <si>
    <t>02/09/2000</t>
  </si>
  <si>
    <t>21CĐTM03</t>
  </si>
  <si>
    <t>2111150143</t>
  </si>
  <si>
    <t>Nguyễn Thị Thuỳ</t>
  </si>
  <si>
    <t>08/12/2003</t>
  </si>
  <si>
    <t>2111150035</t>
  </si>
  <si>
    <t>Phan Thị Kim</t>
  </si>
  <si>
    <t>Oanh</t>
  </si>
  <si>
    <t>30/04/2003</t>
  </si>
  <si>
    <t>2111150006</t>
  </si>
  <si>
    <t>Trần Bách</t>
  </si>
  <si>
    <t>Khoa</t>
  </si>
  <si>
    <t>25/10/2001</t>
  </si>
  <si>
    <t>2111150132</t>
  </si>
  <si>
    <t>Nguyễn Thạch Thanh</t>
  </si>
  <si>
    <t>15/02/2003</t>
  </si>
  <si>
    <t>2111150121</t>
  </si>
  <si>
    <t>18/10/2000</t>
  </si>
  <si>
    <t>2111150108</t>
  </si>
  <si>
    <t>Nguyễn Thị Mỹ</t>
  </si>
  <si>
    <t>Nhân</t>
  </si>
  <si>
    <t>23/12/2003</t>
  </si>
  <si>
    <t>2111150140</t>
  </si>
  <si>
    <t>Lê Uyển</t>
  </si>
  <si>
    <t>19/04/2003</t>
  </si>
  <si>
    <t>2111150116</t>
  </si>
  <si>
    <t>Lăng Minh</t>
  </si>
  <si>
    <t>Thơ</t>
  </si>
  <si>
    <t>04/12/2003</t>
  </si>
  <si>
    <t>2111150151</t>
  </si>
  <si>
    <t>Nguyễn Việt</t>
  </si>
  <si>
    <t>Hưng</t>
  </si>
  <si>
    <t>18/02/2003</t>
  </si>
  <si>
    <t>21CĐTM02</t>
  </si>
  <si>
    <t>2111150056</t>
  </si>
  <si>
    <t>Lê Việt Thuỳ</t>
  </si>
  <si>
    <t>An</t>
  </si>
  <si>
    <t>27/10/2003</t>
  </si>
  <si>
    <t>2111150136</t>
  </si>
  <si>
    <t>Hiếu</t>
  </si>
  <si>
    <t>28/04/2003</t>
  </si>
  <si>
    <t>21CĐĐV01</t>
  </si>
  <si>
    <t>2113120008</t>
  </si>
  <si>
    <t>Nguyễn Trần Việt</t>
  </si>
  <si>
    <t>Mỹ</t>
  </si>
  <si>
    <t>10/12/1998</t>
  </si>
  <si>
    <t>2113120019</t>
  </si>
  <si>
    <t>Lê Nguyễn Vũ</t>
  </si>
  <si>
    <t>Huy</t>
  </si>
  <si>
    <t>08/11/2003</t>
  </si>
  <si>
    <t>19ĐHĐT01</t>
  </si>
  <si>
    <t>1953020002</t>
  </si>
  <si>
    <t>VŨ THỊ</t>
  </si>
  <si>
    <t>23/07/2001</t>
  </si>
  <si>
    <t>1953020040</t>
  </si>
  <si>
    <t>PHẠM VĂN</t>
  </si>
  <si>
    <t>09/12/2001</t>
  </si>
  <si>
    <t>1953020039</t>
  </si>
  <si>
    <t>TRẦN TUẤN</t>
  </si>
  <si>
    <t>12/05/2001</t>
  </si>
  <si>
    <t>1953020037</t>
  </si>
  <si>
    <t>HOÀNG PHÚC BẢO</t>
  </si>
  <si>
    <t>CHUNG</t>
  </si>
  <si>
    <t>15/05/2001</t>
  </si>
  <si>
    <t>19ĐHĐT02</t>
  </si>
  <si>
    <t>1953020068</t>
  </si>
  <si>
    <t>NGUYỄN LÊ BẢO</t>
  </si>
  <si>
    <t>05/05/2001</t>
  </si>
  <si>
    <t>1953020017</t>
  </si>
  <si>
    <t>TRẦN VŨ LAM</t>
  </si>
  <si>
    <t>TRƯỜNG</t>
  </si>
  <si>
    <t>14/11/2000</t>
  </si>
  <si>
    <t>1953020046</t>
  </si>
  <si>
    <t>HỆ</t>
  </si>
  <si>
    <t>28/04/2001</t>
  </si>
  <si>
    <t>1953020069</t>
  </si>
  <si>
    <t>19/01/2001</t>
  </si>
  <si>
    <t>20ĐHĐT01</t>
  </si>
  <si>
    <t>2053020044</t>
  </si>
  <si>
    <t>LÊ HỒNG</t>
  </si>
  <si>
    <t>04/08/2002</t>
  </si>
  <si>
    <t>20ĐHĐT02</t>
  </si>
  <si>
    <t>2053020079</t>
  </si>
  <si>
    <t>LÊ ĐẠI</t>
  </si>
  <si>
    <t>2053020001</t>
  </si>
  <si>
    <t>PHAN HỮU</t>
  </si>
  <si>
    <t>LƯU</t>
  </si>
  <si>
    <t>19/05/2000</t>
  </si>
  <si>
    <t>2053020035</t>
  </si>
  <si>
    <t>BÙI HOÀNG</t>
  </si>
  <si>
    <t>HIỆP</t>
  </si>
  <si>
    <t>2053020016</t>
  </si>
  <si>
    <t>TRẦN ĐẠI</t>
  </si>
  <si>
    <t>02/01/2002</t>
  </si>
  <si>
    <t>2053020049</t>
  </si>
  <si>
    <t>HOÀNG THỊ TÚ</t>
  </si>
  <si>
    <t>26/03/2002</t>
  </si>
  <si>
    <t>2053020080</t>
  </si>
  <si>
    <t>NGUYỄN THÀNH</t>
  </si>
  <si>
    <t>CHƯNG</t>
  </si>
  <si>
    <t>19/06/2002</t>
  </si>
  <si>
    <t>2053020017</t>
  </si>
  <si>
    <t>PHẠM HOÀNG</t>
  </si>
  <si>
    <t>KHAN</t>
  </si>
  <si>
    <t>14/05/2002</t>
  </si>
  <si>
    <t>2053020029</t>
  </si>
  <si>
    <t>12/09/2002</t>
  </si>
  <si>
    <t>21ĐHĐT02</t>
  </si>
  <si>
    <t>2105120073</t>
  </si>
  <si>
    <t>VÕ TẤN</t>
  </si>
  <si>
    <t>17/12/2003</t>
  </si>
  <si>
    <t>2105120079</t>
  </si>
  <si>
    <t>NGUYỄN ĐỖ THIÊN</t>
  </si>
  <si>
    <t>TRIỆU</t>
  </si>
  <si>
    <t>16/05/2003</t>
  </si>
  <si>
    <t>21ĐHĐT01</t>
  </si>
  <si>
    <t>2105120001</t>
  </si>
  <si>
    <t>Vũ Tấn</t>
  </si>
  <si>
    <t>Lộc</t>
  </si>
  <si>
    <t>2105120002</t>
  </si>
  <si>
    <t>2105120015</t>
  </si>
  <si>
    <t>Phan Trí</t>
  </si>
  <si>
    <t>11/09/2003</t>
  </si>
  <si>
    <t>2105120101</t>
  </si>
  <si>
    <t>2105120042</t>
  </si>
  <si>
    <t>16/11/2003</t>
  </si>
  <si>
    <t>2105120006</t>
  </si>
  <si>
    <t>Trần Quốc</t>
  </si>
  <si>
    <t>2105120046</t>
  </si>
  <si>
    <t>09/03/2003</t>
  </si>
  <si>
    <t>2105120004</t>
  </si>
  <si>
    <t>Dương Quốc Gia</t>
  </si>
  <si>
    <t>21ĐHTĐ01</t>
  </si>
  <si>
    <t>2105130010</t>
  </si>
  <si>
    <t>Phạm Trung</t>
  </si>
  <si>
    <t>Nghị</t>
  </si>
  <si>
    <t>21ĐHTĐ02</t>
  </si>
  <si>
    <t>2105130105</t>
  </si>
  <si>
    <t>Lý Cường</t>
  </si>
  <si>
    <t>03/12/2003</t>
  </si>
  <si>
    <t>2105130110</t>
  </si>
  <si>
    <t>Lê Thúy</t>
  </si>
  <si>
    <t>15/07/2003</t>
  </si>
  <si>
    <t>2105130088</t>
  </si>
  <si>
    <t>Trần Đình</t>
  </si>
  <si>
    <t>29/10/2003</t>
  </si>
  <si>
    <t>2105130006</t>
  </si>
  <si>
    <t>Nguyễn Anh</t>
  </si>
  <si>
    <t>16/01/2003</t>
  </si>
  <si>
    <t>2105130063</t>
  </si>
  <si>
    <t>Nguyễn Trường</t>
  </si>
  <si>
    <t>Bảo</t>
  </si>
  <si>
    <t>24/04/2003</t>
  </si>
  <si>
    <t>2105130086</t>
  </si>
  <si>
    <t>Trần Phi</t>
  </si>
  <si>
    <t>Hùng</t>
  </si>
  <si>
    <t>24/10/2003</t>
  </si>
  <si>
    <t>2105130076</t>
  </si>
  <si>
    <t>Nguyễn Thị Hương</t>
  </si>
  <si>
    <t>10/02/2003</t>
  </si>
  <si>
    <t>2105130035</t>
  </si>
  <si>
    <t>NGUYỄN BÁ</t>
  </si>
  <si>
    <t>HOÀNG</t>
  </si>
  <si>
    <t>31/01/2003</t>
  </si>
  <si>
    <t>Tổng cộng :</t>
  </si>
  <si>
    <t>Tp.HCM, ngày      tháng     năm 2022</t>
  </si>
  <si>
    <t>TRƯỞNG PHÒNG</t>
  </si>
  <si>
    <t>GIÁM ĐỐC</t>
  </si>
  <si>
    <t>PHÒNG TS&amp; CTSV</t>
  </si>
  <si>
    <t>PHÒNG KẾT HOẠCH TÀI CHÍNH</t>
  </si>
  <si>
    <t>Nguyễn Minh Tùng</t>
  </si>
  <si>
    <t>Nguyễn Thị Anh Thy</t>
  </si>
  <si>
    <t>Nguyễn Thị Hải Hằng</t>
  </si>
  <si>
    <t>1951010021</t>
  </si>
  <si>
    <t>PHAN THỊ TUYẾT</t>
  </si>
  <si>
    <t>10/07/2001</t>
  </si>
  <si>
    <t>1951010206</t>
  </si>
  <si>
    <t>VÕ LINH</t>
  </si>
  <si>
    <t>CHI</t>
  </si>
  <si>
    <t>24/03/2001</t>
  </si>
  <si>
    <t>1951010089</t>
  </si>
  <si>
    <t>TRẦN THỊ PHƯƠNG</t>
  </si>
  <si>
    <t>27/01/2001</t>
  </si>
  <si>
    <t>1951010294</t>
  </si>
  <si>
    <t>NGUYỄN THỊ ANH</t>
  </si>
  <si>
    <t>THY</t>
  </si>
  <si>
    <t>10/04/2001</t>
  </si>
  <si>
    <t>1951010361</t>
  </si>
  <si>
    <t>NGUYỄN THỊ HOÀI</t>
  </si>
  <si>
    <t>THI</t>
  </si>
  <si>
    <t>26/11/2001</t>
  </si>
  <si>
    <t>1951010197</t>
  </si>
  <si>
    <t>TRẦN THỊ HOÀI</t>
  </si>
  <si>
    <t>17/01/2001</t>
  </si>
  <si>
    <t>1951010343</t>
  </si>
  <si>
    <t>NGUYỄN CÁT TƯỜNG</t>
  </si>
  <si>
    <t>01/04/2001</t>
  </si>
  <si>
    <t>1951010017</t>
  </si>
  <si>
    <t>BÙI HOÀI</t>
  </si>
  <si>
    <t>06/06/2001</t>
  </si>
  <si>
    <t>1951010264</t>
  </si>
  <si>
    <t>TRỐN</t>
  </si>
  <si>
    <t>06/11/2001</t>
  </si>
  <si>
    <t>2011210013</t>
  </si>
  <si>
    <t>Lê Hải</t>
  </si>
  <si>
    <t>Minh</t>
  </si>
  <si>
    <t>01/11/2002</t>
  </si>
  <si>
    <t>LÊ NGỌC</t>
  </si>
  <si>
    <t>2056060043</t>
  </si>
  <si>
    <t>04/11/2002</t>
  </si>
  <si>
    <t>TRÌNH ĐỘ ĐẠI HỌC CAO ĐẲNG CHÍNH QUY - HK 2 NĂM HỌC 2021-2022</t>
  </si>
  <si>
    <r>
      <rPr>
        <b/>
        <i/>
        <sz val="11"/>
        <color indexed="8"/>
        <rFont val="Times New Roman"/>
        <family val="1"/>
        <charset val="163"/>
      </rPr>
      <t>Số tiền bằng chữ:</t>
    </r>
    <r>
      <rPr>
        <i/>
        <sz val="11"/>
        <color indexed="8"/>
        <rFont val="Times New Roman"/>
        <family val="1"/>
      </rPr>
      <t xml:space="preserve"> Một tỷ chín trăm chín mươi bốn triệu bảy trăm bốn mươi năm ngàn đồng./.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</si>
</sst>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_);_(* \(\ #,##0\ \);_(* &quot;-&quot;??_);_(\ @_ \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  <charset val="163"/>
    </font>
    <font>
      <b/>
      <sz val="10"/>
      <color indexed="8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b/>
      <sz val="15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6"/>
      <color indexed="8"/>
      <name val="Times New Roman"/>
      <family val="1"/>
    </font>
    <font>
      <sz val="16"/>
      <color indexed="8"/>
      <name val="Times New Roman"/>
      <family val="1"/>
      <charset val="163"/>
    </font>
    <font>
      <b/>
      <sz val="16"/>
      <color indexed="8"/>
      <name val="Times New Roman"/>
      <family val="1"/>
      <charset val="163"/>
    </font>
    <font>
      <b/>
      <sz val="11"/>
      <color indexed="8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color indexed="8"/>
      <name val="Times New Roman"/>
      <family val="1"/>
      <charset val="163"/>
    </font>
    <font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0"/>
      <name val="Arial"/>
      <family val="2"/>
      <charset val="163"/>
    </font>
    <font>
      <sz val="11"/>
      <name val="Cambria"/>
      <family val="1"/>
      <charset val="163"/>
    </font>
    <font>
      <sz val="11"/>
      <color rgb="FFFF0000"/>
      <name val="Times New Roman"/>
      <family val="1"/>
      <charset val="163"/>
    </font>
    <font>
      <sz val="10"/>
      <color rgb="FFFF0000"/>
      <name val="Times New Roman"/>
      <family val="1"/>
      <charset val="163"/>
    </font>
    <font>
      <i/>
      <sz val="11"/>
      <color indexed="8"/>
      <name val="Times New Roman"/>
      <family val="1"/>
      <charset val="163"/>
    </font>
    <font>
      <b/>
      <i/>
      <sz val="11"/>
      <color indexed="8"/>
      <name val="Times New Roman"/>
      <family val="1"/>
      <charset val="163"/>
    </font>
    <font>
      <i/>
      <sz val="11"/>
      <color indexed="8"/>
      <name val="Times New Roman"/>
      <family val="1"/>
    </font>
    <font>
      <i/>
      <sz val="11"/>
      <name val="Times New Roman"/>
      <family val="1"/>
      <charset val="163"/>
    </font>
    <font>
      <i/>
      <sz val="10"/>
      <color indexed="8"/>
      <name val="Times New Roman"/>
      <family val="1"/>
    </font>
    <font>
      <i/>
      <sz val="10"/>
      <color indexed="8"/>
      <name val="Times New Roman"/>
      <family val="1"/>
      <charset val="163"/>
    </font>
    <font>
      <b/>
      <i/>
      <sz val="10"/>
      <color indexed="8"/>
      <name val="Times New Roman"/>
      <family val="1"/>
      <charset val="163"/>
    </font>
    <font>
      <sz val="9"/>
      <color indexed="81"/>
      <name val="Tahoma"/>
      <family val="2"/>
      <charset val="163"/>
    </font>
    <font>
      <b/>
      <sz val="11"/>
      <color theme="1"/>
      <name val="Times New Roman"/>
      <family val="1"/>
      <charset val="163"/>
    </font>
    <font>
      <sz val="11"/>
      <color rgb="FFFF0000"/>
      <name val="Times New Roman"/>
      <family val="1"/>
    </font>
    <font>
      <sz val="10"/>
      <color rgb="FFFF0000"/>
      <name val="Arial"/>
      <family val="2"/>
      <charset val="163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 style="thin">
        <color indexed="8"/>
      </diagonal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5" fillId="0" borderId="0" xfId="0" applyFont="1"/>
    <xf numFmtId="9" fontId="2" fillId="0" borderId="0" xfId="2" applyFont="1"/>
    <xf numFmtId="3" fontId="6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9" fontId="8" fillId="0" borderId="0" xfId="2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9" fontId="13" fillId="0" borderId="0" xfId="2" applyFont="1" applyAlignment="1">
      <alignment vertical="center"/>
    </xf>
    <xf numFmtId="3" fontId="15" fillId="0" borderId="0" xfId="0" applyNumberFormat="1" applyFont="1" applyAlignment="1">
      <alignment horizontal="right" vertical="center"/>
    </xf>
    <xf numFmtId="2" fontId="16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2" fontId="16" fillId="2" borderId="1" xfId="0" applyNumberFormat="1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9" fontId="17" fillId="2" borderId="4" xfId="2" applyFont="1" applyFill="1" applyBorder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9" fontId="19" fillId="0" borderId="5" xfId="2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0" fontId="18" fillId="0" borderId="0" xfId="0" applyFont="1"/>
    <xf numFmtId="0" fontId="2" fillId="0" borderId="0" xfId="0" applyFont="1" applyFill="1"/>
    <xf numFmtId="0" fontId="19" fillId="3" borderId="3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4" fillId="3" borderId="1" xfId="0" quotePrefix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21" fillId="3" borderId="3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2" fontId="18" fillId="0" borderId="1" xfId="0" applyNumberFormat="1" applyFont="1" applyFill="1" applyBorder="1" applyAlignment="1">
      <alignment horizontal="center" vertical="center" wrapText="1"/>
    </xf>
    <xf numFmtId="0" fontId="18" fillId="0" borderId="1" xfId="0" quotePrefix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0" fontId="19" fillId="0" borderId="1" xfId="0" quotePrefix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center" vertical="center" wrapText="1"/>
    </xf>
    <xf numFmtId="0" fontId="23" fillId="0" borderId="1" xfId="0" quotePrefix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0" xfId="0" applyFont="1"/>
    <xf numFmtId="2" fontId="4" fillId="0" borderId="1" xfId="0" applyNumberFormat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2" applyFont="1" applyBorder="1" applyAlignment="1">
      <alignment horizontal="left" vertical="center" wrapText="1"/>
    </xf>
    <xf numFmtId="0" fontId="4" fillId="0" borderId="0" xfId="0" applyFont="1"/>
    <xf numFmtId="1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9" fontId="2" fillId="0" borderId="0" xfId="2" applyFont="1" applyBorder="1" applyAlignment="1">
      <alignment horizontal="lef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/>
    </xf>
    <xf numFmtId="0" fontId="19" fillId="0" borderId="0" xfId="0" quotePrefix="1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165" fontId="19" fillId="0" borderId="0" xfId="1" applyNumberFormat="1" applyFont="1" applyFill="1" applyBorder="1" applyAlignment="1">
      <alignment horizontal="center" vertical="center" wrapText="1"/>
    </xf>
    <xf numFmtId="9" fontId="19" fillId="0" borderId="0" xfId="2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9" fontId="2" fillId="0" borderId="0" xfId="2" applyFont="1" applyAlignment="1">
      <alignment horizontal="center"/>
    </xf>
    <xf numFmtId="9" fontId="12" fillId="0" borderId="0" xfId="2" applyFont="1" applyAlignment="1">
      <alignment horizontal="center"/>
    </xf>
    <xf numFmtId="0" fontId="30" fillId="0" borderId="0" xfId="0" applyFont="1" applyAlignment="1">
      <alignment horizontal="center"/>
    </xf>
    <xf numFmtId="9" fontId="29" fillId="0" borderId="0" xfId="2" applyFont="1" applyAlignment="1">
      <alignment horizontal="center"/>
    </xf>
    <xf numFmtId="3" fontId="31" fillId="0" borderId="0" xfId="0" applyNumberFormat="1" applyFont="1" applyAlignment="1">
      <alignment horizontal="right"/>
    </xf>
    <xf numFmtId="9" fontId="1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18" fillId="0" borderId="9" xfId="0" applyNumberFormat="1" applyFont="1" applyBorder="1" applyAlignment="1">
      <alignment horizontal="center" vertical="center" wrapText="1"/>
    </xf>
    <xf numFmtId="0" fontId="18" fillId="0" borderId="9" xfId="0" quotePrefix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2" fontId="18" fillId="0" borderId="11" xfId="0" applyNumberFormat="1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164" fontId="33" fillId="0" borderId="1" xfId="0" applyNumberFormat="1" applyFont="1" applyBorder="1" applyAlignment="1">
      <alignment horizontal="center" vertical="center" wrapText="1"/>
    </xf>
    <xf numFmtId="2" fontId="34" fillId="3" borderId="1" xfId="0" applyNumberFormat="1" applyFont="1" applyFill="1" applyBorder="1" applyAlignment="1">
      <alignment horizontal="left" vertical="center" wrapText="1"/>
    </xf>
    <xf numFmtId="0" fontId="34" fillId="3" borderId="1" xfId="0" quotePrefix="1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left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25" fillId="0" borderId="2" xfId="0" applyNumberFormat="1" applyFont="1" applyBorder="1" applyAlignment="1">
      <alignment horizontal="left" vertical="center" wrapText="1"/>
    </xf>
    <xf numFmtId="1" fontId="25" fillId="0" borderId="7" xfId="0" applyNumberFormat="1" applyFont="1" applyBorder="1" applyAlignment="1">
      <alignment horizontal="left" vertical="center" wrapText="1"/>
    </xf>
    <xf numFmtId="1" fontId="25" fillId="0" borderId="8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7" fillId="0" borderId="0" xfId="0" quotePrefix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/>
    </xf>
    <xf numFmtId="0" fontId="29" fillId="4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644525</xdr:colOff>
      <xdr:row>0</xdr:row>
      <xdr:rowOff>0</xdr:rowOff>
    </xdr:from>
    <xdr:to>
      <xdr:col>16</xdr:col>
      <xdr:colOff>869936</xdr:colOff>
      <xdr:row>4</xdr:row>
      <xdr:rowOff>9525</xdr:rowOff>
    </xdr:to>
    <xdr:sp macro="" textlink="" fLocksText="0">
      <xdr:nvSpPr>
        <xdr:cNvPr id="2" name="TextBox 4">
          <a:extLst>
            <a:ext uri="{FF2B5EF4-FFF2-40B4-BE49-F238E27FC236}">
              <a16:creationId xmlns:a16="http://schemas.microsoft.com/office/drawing/2014/main" xmlns="" id="{831CBFF5-9D07-4207-A043-D7E068A99194}"/>
            </a:ext>
          </a:extLst>
        </xdr:cNvPr>
        <xdr:cNvSpPr txBox="1">
          <a:spLocks noChangeArrowheads="1"/>
        </xdr:cNvSpPr>
      </xdr:nvSpPr>
      <xdr:spPr bwMode="auto">
        <a:xfrm>
          <a:off x="8502650" y="0"/>
          <a:ext cx="4883136" cy="6858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----------------------------</a:t>
          </a:r>
        </a:p>
      </xdr:txBody>
    </xdr:sp>
    <xdr:clientData/>
  </xdr:twoCellAnchor>
  <xdr:twoCellAnchor editAs="oneCell">
    <xdr:from>
      <xdr:col>2</xdr:col>
      <xdr:colOff>669925</xdr:colOff>
      <xdr:row>0</xdr:row>
      <xdr:rowOff>38100</xdr:rowOff>
    </xdr:from>
    <xdr:to>
      <xdr:col>4</xdr:col>
      <xdr:colOff>660379</xdr:colOff>
      <xdr:row>2</xdr:row>
      <xdr:rowOff>142875</xdr:rowOff>
    </xdr:to>
    <xdr:sp macro="" textlink="" fLocksText="0">
      <xdr:nvSpPr>
        <xdr:cNvPr id="3" name="TextBox 4">
          <a:extLst>
            <a:ext uri="{FF2B5EF4-FFF2-40B4-BE49-F238E27FC236}">
              <a16:creationId xmlns:a16="http://schemas.microsoft.com/office/drawing/2014/main" xmlns="" id="{631FEEB5-1915-406B-B8CE-1F346D244B92}"/>
            </a:ext>
          </a:extLst>
        </xdr:cNvPr>
        <xdr:cNvSpPr txBox="1">
          <a:spLocks noChangeArrowheads="1"/>
        </xdr:cNvSpPr>
      </xdr:nvSpPr>
      <xdr:spPr bwMode="auto">
        <a:xfrm>
          <a:off x="1908175" y="38100"/>
          <a:ext cx="2666979" cy="4857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GIAO THÔNG VẬN TẢI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HỌC VIỆN HÀNG KHÔNG VIỆT NAM</a:t>
          </a:r>
        </a:p>
      </xdr:txBody>
    </xdr:sp>
    <xdr:clientData/>
  </xdr:twoCellAnchor>
  <xdr:twoCellAnchor editAs="oneCell">
    <xdr:from>
      <xdr:col>0</xdr:col>
      <xdr:colOff>0</xdr:colOff>
      <xdr:row>0</xdr:row>
      <xdr:rowOff>25400</xdr:rowOff>
    </xdr:from>
    <xdr:to>
      <xdr:col>1</xdr:col>
      <xdr:colOff>406400</xdr:colOff>
      <xdr:row>2</xdr:row>
      <xdr:rowOff>142875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F9ABBA9F-3E98-4917-BA5F-8A37B64ED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"/>
          <a:ext cx="720725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276225</xdr:colOff>
      <xdr:row>2</xdr:row>
      <xdr:rowOff>28575</xdr:rowOff>
    </xdr:from>
    <xdr:to>
      <xdr:col>4</xdr:col>
      <xdr:colOff>123825</xdr:colOff>
      <xdr:row>2</xdr:row>
      <xdr:rowOff>28575</xdr:rowOff>
    </xdr:to>
    <xdr:cxnSp macro="">
      <xdr:nvCxnSpPr>
        <xdr:cNvPr id="5" name="Straight Connector 4"/>
        <xdr:cNvCxnSpPr/>
      </xdr:nvCxnSpPr>
      <xdr:spPr>
        <a:xfrm>
          <a:off x="2390775" y="419100"/>
          <a:ext cx="1647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644525</xdr:colOff>
      <xdr:row>0</xdr:row>
      <xdr:rowOff>0</xdr:rowOff>
    </xdr:from>
    <xdr:to>
      <xdr:col>16</xdr:col>
      <xdr:colOff>869936</xdr:colOff>
      <xdr:row>4</xdr:row>
      <xdr:rowOff>9525</xdr:rowOff>
    </xdr:to>
    <xdr:sp macro="" textlink="" fLocksText="0">
      <xdr:nvSpPr>
        <xdr:cNvPr id="6" name="TextBox 4">
          <a:extLst>
            <a:ext uri="{FF2B5EF4-FFF2-40B4-BE49-F238E27FC236}">
              <a16:creationId xmlns="" xmlns:a16="http://schemas.microsoft.com/office/drawing/2014/main" id="{831CBFF5-9D07-4207-A043-D7E068A99194}"/>
            </a:ext>
          </a:extLst>
        </xdr:cNvPr>
        <xdr:cNvSpPr txBox="1">
          <a:spLocks noChangeArrowheads="1"/>
        </xdr:cNvSpPr>
      </xdr:nvSpPr>
      <xdr:spPr bwMode="auto">
        <a:xfrm>
          <a:off x="8502650" y="0"/>
          <a:ext cx="4883136" cy="6858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----------------------------</a:t>
          </a:r>
        </a:p>
      </xdr:txBody>
    </xdr:sp>
    <xdr:clientData/>
  </xdr:twoCellAnchor>
  <xdr:twoCellAnchor editAs="oneCell">
    <xdr:from>
      <xdr:col>2</xdr:col>
      <xdr:colOff>669925</xdr:colOff>
      <xdr:row>0</xdr:row>
      <xdr:rowOff>38100</xdr:rowOff>
    </xdr:from>
    <xdr:to>
      <xdr:col>4</xdr:col>
      <xdr:colOff>660379</xdr:colOff>
      <xdr:row>2</xdr:row>
      <xdr:rowOff>133350</xdr:rowOff>
    </xdr:to>
    <xdr:sp macro="" textlink="" fLocksText="0">
      <xdr:nvSpPr>
        <xdr:cNvPr id="7" name="TextBox 4">
          <a:extLst>
            <a:ext uri="{FF2B5EF4-FFF2-40B4-BE49-F238E27FC236}">
              <a16:creationId xmlns="" xmlns:a16="http://schemas.microsoft.com/office/drawing/2014/main" id="{631FEEB5-1915-406B-B8CE-1F346D244B92}"/>
            </a:ext>
          </a:extLst>
        </xdr:cNvPr>
        <xdr:cNvSpPr txBox="1">
          <a:spLocks noChangeArrowheads="1"/>
        </xdr:cNvSpPr>
      </xdr:nvSpPr>
      <xdr:spPr bwMode="auto">
        <a:xfrm>
          <a:off x="1908175" y="38100"/>
          <a:ext cx="2666979" cy="4857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GIAO THÔNG VẬN TẢI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HỌC VIỆN HÀNG KHÔNG VIỆT NAM</a:t>
          </a:r>
        </a:p>
      </xdr:txBody>
    </xdr:sp>
    <xdr:clientData/>
  </xdr:twoCellAnchor>
  <xdr:twoCellAnchor editAs="oneCell">
    <xdr:from>
      <xdr:col>0</xdr:col>
      <xdr:colOff>0</xdr:colOff>
      <xdr:row>0</xdr:row>
      <xdr:rowOff>25400</xdr:rowOff>
    </xdr:from>
    <xdr:to>
      <xdr:col>1</xdr:col>
      <xdr:colOff>406400</xdr:colOff>
      <xdr:row>2</xdr:row>
      <xdr:rowOff>133350</xdr:rowOff>
    </xdr:to>
    <xdr:pic>
      <xdr:nvPicPr>
        <xdr:cNvPr id="8" name="Picture 1">
          <a:extLst>
            <a:ext uri="{FF2B5EF4-FFF2-40B4-BE49-F238E27FC236}">
              <a16:creationId xmlns="" xmlns:a16="http://schemas.microsoft.com/office/drawing/2014/main" id="{F9ABBA9F-3E98-4917-BA5F-8A37B64ED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"/>
          <a:ext cx="720725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276225</xdr:colOff>
      <xdr:row>2</xdr:row>
      <xdr:rowOff>28575</xdr:rowOff>
    </xdr:from>
    <xdr:to>
      <xdr:col>4</xdr:col>
      <xdr:colOff>123825</xdr:colOff>
      <xdr:row>2</xdr:row>
      <xdr:rowOff>28575</xdr:rowOff>
    </xdr:to>
    <xdr:cxnSp macro="">
      <xdr:nvCxnSpPr>
        <xdr:cNvPr id="9" name="Straight Connector 8"/>
        <xdr:cNvCxnSpPr/>
      </xdr:nvCxnSpPr>
      <xdr:spPr>
        <a:xfrm>
          <a:off x="2390775" y="419100"/>
          <a:ext cx="1647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644525</xdr:colOff>
      <xdr:row>0</xdr:row>
      <xdr:rowOff>0</xdr:rowOff>
    </xdr:from>
    <xdr:to>
      <xdr:col>16</xdr:col>
      <xdr:colOff>869936</xdr:colOff>
      <xdr:row>4</xdr:row>
      <xdr:rowOff>9525</xdr:rowOff>
    </xdr:to>
    <xdr:sp macro="" textlink="" fLocksText="0">
      <xdr:nvSpPr>
        <xdr:cNvPr id="10" name="TextBox 4">
          <a:extLst>
            <a:ext uri="{FF2B5EF4-FFF2-40B4-BE49-F238E27FC236}">
              <a16:creationId xmlns:a16="http://schemas.microsoft.com/office/drawing/2014/main" xmlns="" id="{831CBFF5-9D07-4207-A043-D7E068A99194}"/>
            </a:ext>
          </a:extLst>
        </xdr:cNvPr>
        <xdr:cNvSpPr txBox="1">
          <a:spLocks noChangeArrowheads="1"/>
        </xdr:cNvSpPr>
      </xdr:nvSpPr>
      <xdr:spPr bwMode="auto">
        <a:xfrm>
          <a:off x="8502650" y="0"/>
          <a:ext cx="4883136" cy="6858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----------------------------</a:t>
          </a:r>
        </a:p>
      </xdr:txBody>
    </xdr:sp>
    <xdr:clientData/>
  </xdr:twoCellAnchor>
  <xdr:twoCellAnchor editAs="oneCell">
    <xdr:from>
      <xdr:col>2</xdr:col>
      <xdr:colOff>669925</xdr:colOff>
      <xdr:row>0</xdr:row>
      <xdr:rowOff>38100</xdr:rowOff>
    </xdr:from>
    <xdr:to>
      <xdr:col>4</xdr:col>
      <xdr:colOff>660379</xdr:colOff>
      <xdr:row>2</xdr:row>
      <xdr:rowOff>133350</xdr:rowOff>
    </xdr:to>
    <xdr:sp macro="" textlink="" fLocksText="0">
      <xdr:nvSpPr>
        <xdr:cNvPr id="11" name="TextBox 4">
          <a:extLst>
            <a:ext uri="{FF2B5EF4-FFF2-40B4-BE49-F238E27FC236}">
              <a16:creationId xmlns:a16="http://schemas.microsoft.com/office/drawing/2014/main" xmlns="" id="{631FEEB5-1915-406B-B8CE-1F346D244B92}"/>
            </a:ext>
          </a:extLst>
        </xdr:cNvPr>
        <xdr:cNvSpPr txBox="1">
          <a:spLocks noChangeArrowheads="1"/>
        </xdr:cNvSpPr>
      </xdr:nvSpPr>
      <xdr:spPr bwMode="auto">
        <a:xfrm>
          <a:off x="1908175" y="38100"/>
          <a:ext cx="2666979" cy="4857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GIAO THÔNG VẬN TẢI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HỌC VIỆN HÀNG KHÔNG VIỆT NAM</a:t>
          </a:r>
        </a:p>
      </xdr:txBody>
    </xdr:sp>
    <xdr:clientData/>
  </xdr:twoCellAnchor>
  <xdr:twoCellAnchor editAs="oneCell">
    <xdr:from>
      <xdr:col>0</xdr:col>
      <xdr:colOff>0</xdr:colOff>
      <xdr:row>0</xdr:row>
      <xdr:rowOff>25400</xdr:rowOff>
    </xdr:from>
    <xdr:to>
      <xdr:col>1</xdr:col>
      <xdr:colOff>406400</xdr:colOff>
      <xdr:row>2</xdr:row>
      <xdr:rowOff>133350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xmlns="" id="{F9ABBA9F-3E98-4917-BA5F-8A37B64ED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"/>
          <a:ext cx="720725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276225</xdr:colOff>
      <xdr:row>2</xdr:row>
      <xdr:rowOff>28575</xdr:rowOff>
    </xdr:from>
    <xdr:to>
      <xdr:col>4</xdr:col>
      <xdr:colOff>123825</xdr:colOff>
      <xdr:row>2</xdr:row>
      <xdr:rowOff>28575</xdr:rowOff>
    </xdr:to>
    <xdr:cxnSp macro="">
      <xdr:nvCxnSpPr>
        <xdr:cNvPr id="13" name="Straight Connector 12"/>
        <xdr:cNvCxnSpPr/>
      </xdr:nvCxnSpPr>
      <xdr:spPr>
        <a:xfrm>
          <a:off x="2390775" y="419100"/>
          <a:ext cx="1647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7884;C%20VI&#7878;N%20H&#192;NG%20KH&#212;NG\N&#258;M%20H&#7884;C%202021-2022\6.%20H&#7884;C%20B&#7892;NG\HK1\D&#7921;%20th&#7843;o%20DS%20hoc-bong%20HK%201%202021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ống kê"/>
      <sheetName val="Tổng hợp"/>
      <sheetName val="danh mục"/>
    </sheetNames>
    <sheetDataSet>
      <sheetData sheetId="0"/>
      <sheetData sheetId="1"/>
      <sheetData sheetId="2">
        <row r="3">
          <cell r="D3" t="str">
            <v>khá</v>
          </cell>
          <cell r="E3" t="str">
            <v>Giỏi</v>
          </cell>
          <cell r="F3" t="str">
            <v>Xuất sắc</v>
          </cell>
        </row>
        <row r="4">
          <cell r="D4">
            <v>4900000</v>
          </cell>
          <cell r="E4">
            <v>5390000</v>
          </cell>
          <cell r="F4">
            <v>5880000</v>
          </cell>
        </row>
        <row r="5">
          <cell r="D5">
            <v>5850000</v>
          </cell>
          <cell r="E5">
            <v>6435000</v>
          </cell>
          <cell r="F5">
            <v>7020000</v>
          </cell>
        </row>
        <row r="6">
          <cell r="D6">
            <v>3900000</v>
          </cell>
          <cell r="E6">
            <v>4290000</v>
          </cell>
          <cell r="F6">
            <v>4680000</v>
          </cell>
        </row>
        <row r="7">
          <cell r="D7">
            <v>4700000</v>
          </cell>
          <cell r="E7">
            <v>5170000</v>
          </cell>
          <cell r="F7">
            <v>5640000</v>
          </cell>
        </row>
        <row r="8">
          <cell r="D8">
            <v>1</v>
          </cell>
          <cell r="E8">
            <v>1.1000000000000001</v>
          </cell>
          <cell r="F8">
            <v>1.2</v>
          </cell>
        </row>
        <row r="11">
          <cell r="C11" t="str">
            <v>CĐAN</v>
          </cell>
          <cell r="D11" t="str">
            <v>KHXH</v>
          </cell>
          <cell r="E11">
            <v>780000</v>
          </cell>
        </row>
        <row r="12">
          <cell r="C12" t="str">
            <v>CĐCK</v>
          </cell>
          <cell r="D12" t="str">
            <v>KHTN</v>
          </cell>
          <cell r="E12">
            <v>940000</v>
          </cell>
        </row>
        <row r="13">
          <cell r="C13" t="str">
            <v>CĐĐV</v>
          </cell>
          <cell r="D13" t="str">
            <v>KHTN</v>
          </cell>
          <cell r="E13">
            <v>940000</v>
          </cell>
        </row>
        <row r="14">
          <cell r="C14" t="str">
            <v>CĐTM</v>
          </cell>
          <cell r="D14" t="str">
            <v>KHXH</v>
          </cell>
          <cell r="E14">
            <v>780000</v>
          </cell>
        </row>
        <row r="15">
          <cell r="C15" t="str">
            <v>CĐKL</v>
          </cell>
          <cell r="D15" t="str">
            <v>KHTN</v>
          </cell>
          <cell r="E15">
            <v>940000</v>
          </cell>
        </row>
        <row r="16">
          <cell r="C16" t="str">
            <v>CĐĐT</v>
          </cell>
          <cell r="D16" t="str">
            <v>KHTN</v>
          </cell>
          <cell r="E16">
            <v>940000</v>
          </cell>
        </row>
        <row r="17">
          <cell r="C17" t="str">
            <v>ĐHKL</v>
          </cell>
          <cell r="D17" t="str">
            <v>KHTN</v>
          </cell>
          <cell r="E17">
            <v>1170000</v>
          </cell>
        </row>
        <row r="18">
          <cell r="C18" t="str">
            <v>ĐHKT</v>
          </cell>
          <cell r="D18" t="str">
            <v>KHTN</v>
          </cell>
          <cell r="E18">
            <v>1170000</v>
          </cell>
        </row>
        <row r="19">
          <cell r="C19" t="str">
            <v>ĐHĐT</v>
          </cell>
          <cell r="D19" t="str">
            <v>KHTN</v>
          </cell>
          <cell r="E19">
            <v>1170000</v>
          </cell>
        </row>
        <row r="20">
          <cell r="C20" t="str">
            <v>ĐHQT</v>
          </cell>
          <cell r="D20" t="str">
            <v>KHXH</v>
          </cell>
          <cell r="E20">
            <v>980000</v>
          </cell>
        </row>
        <row r="21">
          <cell r="C21" t="str">
            <v>ĐHNA</v>
          </cell>
          <cell r="D21" t="str">
            <v>KHXH</v>
          </cell>
          <cell r="E21">
            <v>980000</v>
          </cell>
        </row>
        <row r="22">
          <cell r="C22" t="str">
            <v>ĐHTĐ</v>
          </cell>
          <cell r="D22" t="str">
            <v>KHTN</v>
          </cell>
          <cell r="E22">
            <v>1170000</v>
          </cell>
        </row>
        <row r="23">
          <cell r="C23" t="str">
            <v>ĐHTT</v>
          </cell>
          <cell r="D23" t="str">
            <v>KHTN</v>
          </cell>
          <cell r="E23">
            <v>1170000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90"/>
  <sheetViews>
    <sheetView tabSelected="1" topLeftCell="A349" workbookViewId="0">
      <selection activeCell="B366" sqref="B366:P366"/>
    </sheetView>
  </sheetViews>
  <sheetFormatPr defaultColWidth="9.140625" defaultRowHeight="12.75" x14ac:dyDescent="0.2"/>
  <cols>
    <col min="1" max="1" width="4.7109375" style="1" customWidth="1"/>
    <col min="2" max="2" width="13.85546875" style="1" customWidth="1"/>
    <col min="3" max="3" width="13.140625" style="4" customWidth="1"/>
    <col min="4" max="4" width="27" style="98" bestFit="1" customWidth="1"/>
    <col min="5" max="5" width="10.28515625" style="4" bestFit="1" customWidth="1"/>
    <col min="6" max="6" width="8.42578125" style="4" customWidth="1"/>
    <col min="7" max="7" width="11.140625" style="4" customWidth="1"/>
    <col min="8" max="9" width="10.28515625" style="4" customWidth="1"/>
    <col min="10" max="10" width="8.7109375" style="4" customWidth="1"/>
    <col min="11" max="11" width="9.85546875" style="4" customWidth="1"/>
    <col min="12" max="12" width="9.42578125" style="4" customWidth="1"/>
    <col min="13" max="13" width="12.5703125" style="4" customWidth="1"/>
    <col min="14" max="14" width="11.7109375" style="5" customWidth="1"/>
    <col min="15" max="15" width="11.7109375" style="6" customWidth="1"/>
    <col min="16" max="16" width="15.140625" style="7" customWidth="1"/>
    <col min="17" max="17" width="12.42578125" style="4" customWidth="1"/>
    <col min="18" max="16384" width="9.140625" style="4"/>
  </cols>
  <sheetData>
    <row r="1" spans="1:17" ht="15" x14ac:dyDescent="0.2">
      <c r="C1" s="2"/>
      <c r="D1" s="3"/>
      <c r="E1" s="2"/>
      <c r="F1" s="2"/>
    </row>
    <row r="2" spans="1:17" ht="15.75" x14ac:dyDescent="0.2">
      <c r="C2" s="133"/>
      <c r="D2" s="133"/>
      <c r="E2" s="133"/>
      <c r="F2" s="106"/>
      <c r="G2" s="8"/>
      <c r="H2" s="8"/>
      <c r="I2" s="8"/>
      <c r="J2" s="8"/>
      <c r="K2" s="107"/>
      <c r="L2" s="107"/>
      <c r="M2" s="107"/>
      <c r="N2" s="9"/>
      <c r="O2" s="10"/>
      <c r="P2" s="11"/>
      <c r="Q2" s="107"/>
    </row>
    <row r="3" spans="1:17" ht="15.75" x14ac:dyDescent="0.2">
      <c r="C3" s="106"/>
      <c r="D3" s="12"/>
      <c r="E3" s="106"/>
      <c r="F3" s="106"/>
      <c r="G3" s="8"/>
      <c r="H3" s="8"/>
      <c r="I3" s="8"/>
      <c r="J3" s="8"/>
      <c r="K3" s="107"/>
      <c r="L3" s="107"/>
      <c r="M3" s="107"/>
      <c r="N3" s="9"/>
      <c r="O3" s="10"/>
      <c r="P3" s="11"/>
      <c r="Q3" s="107"/>
    </row>
    <row r="4" spans="1:17" ht="6.75" customHeight="1" x14ac:dyDescent="0.2">
      <c r="C4" s="134"/>
      <c r="D4" s="134"/>
      <c r="E4" s="134"/>
      <c r="F4" s="107"/>
      <c r="G4" s="13"/>
      <c r="H4" s="13"/>
      <c r="I4" s="13"/>
      <c r="J4" s="13"/>
      <c r="K4" s="1"/>
      <c r="L4" s="1"/>
      <c r="M4" s="1"/>
      <c r="N4" s="14"/>
      <c r="O4" s="15"/>
      <c r="P4" s="16"/>
      <c r="Q4" s="1"/>
    </row>
    <row r="5" spans="1:17" s="13" customFormat="1" ht="19.5" customHeight="1" x14ac:dyDescent="0.25">
      <c r="A5" s="135" t="s">
        <v>0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</row>
    <row r="6" spans="1:17" s="13" customFormat="1" ht="19.5" customHeight="1" x14ac:dyDescent="0.25">
      <c r="A6" s="135" t="s">
        <v>1297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</row>
    <row r="7" spans="1:17" s="19" customFormat="1" ht="6.75" customHeight="1" x14ac:dyDescent="0.25">
      <c r="A7" s="17"/>
      <c r="B7" s="17"/>
      <c r="C7" s="17"/>
      <c r="D7" s="18"/>
      <c r="E7" s="17"/>
      <c r="F7" s="17"/>
      <c r="G7" s="17"/>
      <c r="N7" s="20"/>
      <c r="O7" s="21"/>
      <c r="P7" s="22"/>
    </row>
    <row r="8" spans="1:17" ht="27.75" customHeight="1" x14ac:dyDescent="0.2">
      <c r="A8" s="23" t="s">
        <v>1</v>
      </c>
      <c r="B8" s="24" t="s">
        <v>2</v>
      </c>
      <c r="C8" s="23" t="s">
        <v>3</v>
      </c>
      <c r="D8" s="25" t="s">
        <v>4</v>
      </c>
      <c r="E8" s="23" t="s">
        <v>5</v>
      </c>
      <c r="F8" s="26" t="s">
        <v>6</v>
      </c>
      <c r="G8" s="27" t="s">
        <v>7</v>
      </c>
      <c r="H8" s="26" t="s">
        <v>8</v>
      </c>
      <c r="I8" s="26" t="s">
        <v>9</v>
      </c>
      <c r="J8" s="26" t="s">
        <v>10</v>
      </c>
      <c r="K8" s="26" t="s">
        <v>11</v>
      </c>
      <c r="L8" s="26" t="s">
        <v>12</v>
      </c>
      <c r="M8" s="26" t="s">
        <v>13</v>
      </c>
      <c r="N8" s="26" t="s">
        <v>14</v>
      </c>
      <c r="O8" s="28" t="s">
        <v>15</v>
      </c>
      <c r="P8" s="29" t="s">
        <v>16</v>
      </c>
      <c r="Q8" s="27" t="s">
        <v>17</v>
      </c>
    </row>
    <row r="9" spans="1:17" ht="18" customHeight="1" x14ac:dyDescent="0.2">
      <c r="A9" s="30">
        <v>1</v>
      </c>
      <c r="B9" s="31" t="s">
        <v>18</v>
      </c>
      <c r="C9" s="32" t="s">
        <v>19</v>
      </c>
      <c r="D9" s="33" t="s">
        <v>20</v>
      </c>
      <c r="E9" s="34" t="s">
        <v>21</v>
      </c>
      <c r="F9" s="35" t="s">
        <v>22</v>
      </c>
      <c r="G9" s="32" t="s">
        <v>23</v>
      </c>
      <c r="H9" s="35">
        <v>4</v>
      </c>
      <c r="I9" s="35">
        <v>22</v>
      </c>
      <c r="J9" s="35">
        <v>9.19</v>
      </c>
      <c r="K9" s="35" t="s">
        <v>24</v>
      </c>
      <c r="L9" s="35">
        <v>94</v>
      </c>
      <c r="M9" s="35" t="s">
        <v>24</v>
      </c>
      <c r="N9" s="36" t="s">
        <v>24</v>
      </c>
      <c r="O9" s="37">
        <f>IF(ISNA(HLOOKUP(N9,'[1]danh mục'!$D$3:$F$8,6,0)),"",HLOOKUP(N9,'[1]danh mục'!$D$3:$F$8,6,0))</f>
        <v>1.2</v>
      </c>
      <c r="P9" s="38">
        <f>IF(ISNA(VLOOKUP(MID(B9,3,4),'[1]danh mục'!$C$11:$E$23,3,0)),"",O9*5*VLOOKUP(MID(B9,3,4),'[1]danh mục'!$C$11:$E$23,3,0))</f>
        <v>7020000</v>
      </c>
      <c r="Q9" s="34"/>
    </row>
    <row r="10" spans="1:17" ht="18" customHeight="1" x14ac:dyDescent="0.2">
      <c r="A10" s="30">
        <v>2</v>
      </c>
      <c r="B10" s="31" t="s">
        <v>18</v>
      </c>
      <c r="C10" s="32" t="s">
        <v>25</v>
      </c>
      <c r="D10" s="33" t="s">
        <v>26</v>
      </c>
      <c r="E10" s="34" t="s">
        <v>27</v>
      </c>
      <c r="F10" s="35" t="s">
        <v>22</v>
      </c>
      <c r="G10" s="32" t="s">
        <v>28</v>
      </c>
      <c r="H10" s="35">
        <v>4</v>
      </c>
      <c r="I10" s="35">
        <v>18</v>
      </c>
      <c r="J10" s="35">
        <v>9.14</v>
      </c>
      <c r="K10" s="35" t="s">
        <v>24</v>
      </c>
      <c r="L10" s="35">
        <v>86</v>
      </c>
      <c r="M10" s="35" t="s">
        <v>29</v>
      </c>
      <c r="N10" s="36" t="s">
        <v>30</v>
      </c>
      <c r="O10" s="37">
        <f>IF(ISNA(HLOOKUP(N10,'[1]danh mục'!$D$3:$F$8,6,0)),"",HLOOKUP(N10,'[1]danh mục'!$D$3:$F$8,6,0))</f>
        <v>1.1000000000000001</v>
      </c>
      <c r="P10" s="38">
        <f>IF(ISNA(VLOOKUP(MID(B10,3,4),'[1]danh mục'!$C$11:$E$23,3,0)),"",O10*5*VLOOKUP(MID(B10,3,4),'[1]danh mục'!$C$11:$E$23,3,0))</f>
        <v>6435000</v>
      </c>
      <c r="Q10" s="34"/>
    </row>
    <row r="11" spans="1:17" ht="18" customHeight="1" x14ac:dyDescent="0.2">
      <c r="A11" s="30">
        <v>3</v>
      </c>
      <c r="B11" s="31" t="s">
        <v>18</v>
      </c>
      <c r="C11" s="32" t="s">
        <v>31</v>
      </c>
      <c r="D11" s="33" t="s">
        <v>32</v>
      </c>
      <c r="E11" s="34" t="s">
        <v>33</v>
      </c>
      <c r="F11" s="35" t="s">
        <v>22</v>
      </c>
      <c r="G11" s="32" t="s">
        <v>34</v>
      </c>
      <c r="H11" s="35">
        <v>4</v>
      </c>
      <c r="I11" s="35">
        <v>21</v>
      </c>
      <c r="J11" s="35">
        <v>9.39</v>
      </c>
      <c r="K11" s="35" t="s">
        <v>24</v>
      </c>
      <c r="L11" s="35">
        <v>80</v>
      </c>
      <c r="M11" s="35" t="s">
        <v>29</v>
      </c>
      <c r="N11" s="36" t="s">
        <v>30</v>
      </c>
      <c r="O11" s="37">
        <f>IF(ISNA(HLOOKUP(N11,'[1]danh mục'!$D$3:$F$8,6,0)),"",HLOOKUP(N11,'[1]danh mục'!$D$3:$F$8,6,0))</f>
        <v>1.1000000000000001</v>
      </c>
      <c r="P11" s="38">
        <f>IF(ISNA(VLOOKUP(MID(B11,3,4),'[1]danh mục'!$C$11:$E$23,3,0)),"",O11*5*VLOOKUP(MID(B11,3,4),'[1]danh mục'!$C$11:$E$23,3,0))</f>
        <v>6435000</v>
      </c>
      <c r="Q11" s="34"/>
    </row>
    <row r="12" spans="1:17" ht="18" customHeight="1" x14ac:dyDescent="0.2">
      <c r="A12" s="30">
        <v>4</v>
      </c>
      <c r="B12" s="31" t="s">
        <v>18</v>
      </c>
      <c r="C12" s="32" t="s">
        <v>35</v>
      </c>
      <c r="D12" s="33" t="s">
        <v>36</v>
      </c>
      <c r="E12" s="34" t="s">
        <v>37</v>
      </c>
      <c r="F12" s="35" t="s">
        <v>22</v>
      </c>
      <c r="G12" s="32" t="s">
        <v>38</v>
      </c>
      <c r="H12" s="35">
        <v>3.52</v>
      </c>
      <c r="I12" s="35">
        <v>21</v>
      </c>
      <c r="J12" s="35">
        <v>8.2799999999999994</v>
      </c>
      <c r="K12" s="35" t="s">
        <v>39</v>
      </c>
      <c r="L12" s="35">
        <v>81</v>
      </c>
      <c r="M12" s="35" t="s">
        <v>29</v>
      </c>
      <c r="N12" s="36" t="s">
        <v>30</v>
      </c>
      <c r="O12" s="37">
        <f>IF(ISNA(HLOOKUP(N12,'[1]danh mục'!$D$3:$F$8,6,0)),"",HLOOKUP(N12,'[1]danh mục'!$D$3:$F$8,6,0))</f>
        <v>1.1000000000000001</v>
      </c>
      <c r="P12" s="38">
        <f>IF(ISNA(VLOOKUP(MID(B12,3,4),'[1]danh mục'!$C$11:$E$23,3,0)),"",O12*5*VLOOKUP(MID(B12,3,4),'[1]danh mục'!$C$11:$E$23,3,0))</f>
        <v>6435000</v>
      </c>
      <c r="Q12" s="34"/>
    </row>
    <row r="13" spans="1:17" ht="18" customHeight="1" x14ac:dyDescent="0.2">
      <c r="A13" s="30">
        <v>5</v>
      </c>
      <c r="B13" s="31" t="s">
        <v>18</v>
      </c>
      <c r="C13" s="32" t="s">
        <v>40</v>
      </c>
      <c r="D13" s="33" t="s">
        <v>41</v>
      </c>
      <c r="E13" s="34" t="s">
        <v>42</v>
      </c>
      <c r="F13" s="35" t="s">
        <v>22</v>
      </c>
      <c r="G13" s="32" t="s">
        <v>43</v>
      </c>
      <c r="H13" s="35">
        <v>3.44</v>
      </c>
      <c r="I13" s="35">
        <v>18</v>
      </c>
      <c r="J13" s="35">
        <v>8.36</v>
      </c>
      <c r="K13" s="35" t="s">
        <v>39</v>
      </c>
      <c r="L13" s="35">
        <v>90</v>
      </c>
      <c r="M13" s="35" t="s">
        <v>24</v>
      </c>
      <c r="N13" s="36" t="s">
        <v>30</v>
      </c>
      <c r="O13" s="37">
        <f>IF(ISNA(HLOOKUP(N13,'[1]danh mục'!$D$3:$F$8,6,0)),"",HLOOKUP(N13,'[1]danh mục'!$D$3:$F$8,6,0))</f>
        <v>1.1000000000000001</v>
      </c>
      <c r="P13" s="38">
        <f>IF(ISNA(VLOOKUP(MID(B13,3,4),'[1]danh mục'!$C$11:$E$23,3,0)),"",O13*5*VLOOKUP(MID(B13,3,4),'[1]danh mục'!$C$11:$E$23,3,0))</f>
        <v>6435000</v>
      </c>
      <c r="Q13" s="34"/>
    </row>
    <row r="14" spans="1:17" ht="18" customHeight="1" x14ac:dyDescent="0.2">
      <c r="A14" s="30">
        <v>6</v>
      </c>
      <c r="B14" s="58" t="s">
        <v>44</v>
      </c>
      <c r="C14" s="50" t="s">
        <v>45</v>
      </c>
      <c r="D14" s="51" t="s">
        <v>46</v>
      </c>
      <c r="E14" s="51" t="s">
        <v>47</v>
      </c>
      <c r="F14" s="45" t="s">
        <v>48</v>
      </c>
      <c r="G14" s="50" t="s">
        <v>49</v>
      </c>
      <c r="H14" s="45">
        <v>3.88</v>
      </c>
      <c r="I14" s="45">
        <v>16</v>
      </c>
      <c r="J14" s="45">
        <v>8.83</v>
      </c>
      <c r="K14" s="45" t="s">
        <v>24</v>
      </c>
      <c r="L14" s="45">
        <v>95</v>
      </c>
      <c r="M14" s="45" t="s">
        <v>24</v>
      </c>
      <c r="N14" s="49" t="s">
        <v>24</v>
      </c>
      <c r="O14" s="37">
        <f>IF(ISNA(HLOOKUP(N14,'[1]danh mục'!$D$3:$F$8,6,0)),"",HLOOKUP(N14,'[1]danh mục'!$D$3:$F$8,6,0))</f>
        <v>1.2</v>
      </c>
      <c r="P14" s="38">
        <f>IF(ISNA(VLOOKUP(MID(B14,3,4),'[1]danh mục'!$C$11:$E$23,3,0)),"",O14*5*VLOOKUP(MID(B14,3,4),'[1]danh mục'!$C$11:$E$23,3,0))</f>
        <v>5880000</v>
      </c>
      <c r="Q14" s="34"/>
    </row>
    <row r="15" spans="1:17" ht="18" customHeight="1" x14ac:dyDescent="0.2">
      <c r="A15" s="30">
        <v>7</v>
      </c>
      <c r="B15" s="58" t="s">
        <v>44</v>
      </c>
      <c r="C15" s="50" t="s">
        <v>50</v>
      </c>
      <c r="D15" s="51" t="s">
        <v>51</v>
      </c>
      <c r="E15" s="51" t="s">
        <v>52</v>
      </c>
      <c r="F15" s="45" t="s">
        <v>48</v>
      </c>
      <c r="G15" s="50" t="s">
        <v>53</v>
      </c>
      <c r="H15" s="45">
        <v>3.82</v>
      </c>
      <c r="I15" s="45">
        <v>17</v>
      </c>
      <c r="J15" s="45">
        <v>8.65</v>
      </c>
      <c r="K15" s="45" t="s">
        <v>24</v>
      </c>
      <c r="L15" s="45">
        <v>97</v>
      </c>
      <c r="M15" s="45" t="s">
        <v>24</v>
      </c>
      <c r="N15" s="49" t="s">
        <v>24</v>
      </c>
      <c r="O15" s="37">
        <f>IF(ISNA(HLOOKUP(N15,'[1]danh mục'!$D$3:$F$8,6,0)),"",HLOOKUP(N15,'[1]danh mục'!$D$3:$F$8,6,0))</f>
        <v>1.2</v>
      </c>
      <c r="P15" s="38">
        <f>IF(ISNA(VLOOKUP(MID(B15,3,4),'[1]danh mục'!$C$11:$E$23,3,0)),"",O15*5*VLOOKUP(MID(B15,3,4),'[1]danh mục'!$C$11:$E$23,3,0))</f>
        <v>5880000</v>
      </c>
      <c r="Q15" s="34"/>
    </row>
    <row r="16" spans="1:17" ht="18" customHeight="1" x14ac:dyDescent="0.2">
      <c r="A16" s="30">
        <v>8</v>
      </c>
      <c r="B16" s="58" t="s">
        <v>63</v>
      </c>
      <c r="C16" s="50" t="s">
        <v>64</v>
      </c>
      <c r="D16" s="51" t="s">
        <v>65</v>
      </c>
      <c r="E16" s="51" t="s">
        <v>66</v>
      </c>
      <c r="F16" s="45" t="s">
        <v>22</v>
      </c>
      <c r="G16" s="50" t="s">
        <v>67</v>
      </c>
      <c r="H16" s="45">
        <v>3.73</v>
      </c>
      <c r="I16" s="45">
        <v>15</v>
      </c>
      <c r="J16" s="45">
        <v>8.61</v>
      </c>
      <c r="K16" s="45" t="s">
        <v>24</v>
      </c>
      <c r="L16" s="45">
        <v>96</v>
      </c>
      <c r="M16" s="45" t="s">
        <v>24</v>
      </c>
      <c r="N16" s="49" t="s">
        <v>24</v>
      </c>
      <c r="O16" s="37">
        <f>IF(ISNA(HLOOKUP(N16,'[1]danh mục'!$D$3:$F$8,6,0)),"",HLOOKUP(N16,'[1]danh mục'!$D$3:$F$8,6,0))</f>
        <v>1.2</v>
      </c>
      <c r="P16" s="38">
        <f>IF(ISNA(VLOOKUP(MID(B16,3,4),'[1]danh mục'!$C$11:$E$23,3,0)),"",O16*5*VLOOKUP(MID(B16,3,4),'[1]danh mục'!$C$11:$E$23,3,0))</f>
        <v>5880000</v>
      </c>
      <c r="Q16" s="34"/>
    </row>
    <row r="17" spans="1:17" ht="18" customHeight="1" x14ac:dyDescent="0.2">
      <c r="A17" s="30">
        <v>9</v>
      </c>
      <c r="B17" s="58" t="s">
        <v>63</v>
      </c>
      <c r="C17" s="50" t="s">
        <v>68</v>
      </c>
      <c r="D17" s="51" t="s">
        <v>69</v>
      </c>
      <c r="E17" s="51" t="s">
        <v>70</v>
      </c>
      <c r="F17" s="45" t="s">
        <v>22</v>
      </c>
      <c r="G17" s="50" t="s">
        <v>71</v>
      </c>
      <c r="H17" s="45">
        <v>3.7</v>
      </c>
      <c r="I17" s="45">
        <v>15</v>
      </c>
      <c r="J17" s="45">
        <v>8.6199999999999992</v>
      </c>
      <c r="K17" s="45" t="s">
        <v>24</v>
      </c>
      <c r="L17" s="45">
        <v>99</v>
      </c>
      <c r="M17" s="45" t="s">
        <v>24</v>
      </c>
      <c r="N17" s="49" t="s">
        <v>24</v>
      </c>
      <c r="O17" s="37">
        <f>IF(ISNA(HLOOKUP(N17,'[1]danh mục'!$D$3:$F$8,6,0)),"",HLOOKUP(N17,'[1]danh mục'!$D$3:$F$8,6,0))</f>
        <v>1.2</v>
      </c>
      <c r="P17" s="38">
        <f>IF(ISNA(VLOOKUP(MID(B17,3,4),'[1]danh mục'!$C$11:$E$23,3,0)),"",O17*5*VLOOKUP(MID(B17,3,4),'[1]danh mục'!$C$11:$E$23,3,0))</f>
        <v>5880000</v>
      </c>
      <c r="Q17" s="34"/>
    </row>
    <row r="18" spans="1:17" ht="18" customHeight="1" x14ac:dyDescent="0.2">
      <c r="A18" s="30">
        <v>10</v>
      </c>
      <c r="B18" s="58" t="s">
        <v>54</v>
      </c>
      <c r="C18" s="50" t="s">
        <v>76</v>
      </c>
      <c r="D18" s="51" t="s">
        <v>77</v>
      </c>
      <c r="E18" s="51" t="s">
        <v>78</v>
      </c>
      <c r="F18" s="45" t="s">
        <v>48</v>
      </c>
      <c r="G18" s="50" t="s">
        <v>79</v>
      </c>
      <c r="H18" s="45">
        <v>3.67</v>
      </c>
      <c r="I18" s="45">
        <v>15</v>
      </c>
      <c r="J18" s="45">
        <v>8.3699999999999992</v>
      </c>
      <c r="K18" s="45" t="s">
        <v>24</v>
      </c>
      <c r="L18" s="45">
        <v>95</v>
      </c>
      <c r="M18" s="45" t="s">
        <v>24</v>
      </c>
      <c r="N18" s="49" t="s">
        <v>24</v>
      </c>
      <c r="O18" s="37">
        <f>IF(ISNA(HLOOKUP(N18,'[1]danh mục'!$D$3:$F$8,6,0)),"",HLOOKUP(N18,'[1]danh mục'!$D$3:$F$8,6,0))</f>
        <v>1.2</v>
      </c>
      <c r="P18" s="38">
        <f>IF(ISNA(VLOOKUP(MID(B18,3,4),'[1]danh mục'!$C$11:$E$23,3,0)),"",O18*5*VLOOKUP(MID(B18,3,4),'[1]danh mục'!$C$11:$E$23,3,0))</f>
        <v>5880000</v>
      </c>
      <c r="Q18" s="34"/>
    </row>
    <row r="19" spans="1:17" ht="18" customHeight="1" x14ac:dyDescent="0.2">
      <c r="A19" s="30">
        <v>11</v>
      </c>
      <c r="B19" s="58" t="s">
        <v>91</v>
      </c>
      <c r="C19" s="50" t="s">
        <v>92</v>
      </c>
      <c r="D19" s="51" t="s">
        <v>93</v>
      </c>
      <c r="E19" s="51" t="s">
        <v>94</v>
      </c>
      <c r="F19" s="45" t="s">
        <v>48</v>
      </c>
      <c r="G19" s="50" t="s">
        <v>79</v>
      </c>
      <c r="H19" s="45">
        <v>3.62</v>
      </c>
      <c r="I19" s="45">
        <v>17</v>
      </c>
      <c r="J19" s="45">
        <v>8.58</v>
      </c>
      <c r="K19" s="45" t="s">
        <v>24</v>
      </c>
      <c r="L19" s="45">
        <v>95</v>
      </c>
      <c r="M19" s="45" t="s">
        <v>24</v>
      </c>
      <c r="N19" s="49" t="s">
        <v>24</v>
      </c>
      <c r="O19" s="37">
        <f>IF(ISNA(HLOOKUP(N19,'[1]danh mục'!$D$3:$F$8,6,0)),"",HLOOKUP(N19,'[1]danh mục'!$D$3:$F$8,6,0))</f>
        <v>1.2</v>
      </c>
      <c r="P19" s="38">
        <f>IF(ISNA(VLOOKUP(MID(B19,3,4),'[1]danh mục'!$C$11:$E$23,3,0)),"",O19*5*VLOOKUP(MID(B19,3,4),'[1]danh mục'!$C$11:$E$23,3,0))</f>
        <v>5880000</v>
      </c>
      <c r="Q19" s="34"/>
    </row>
    <row r="20" spans="1:17" ht="18" customHeight="1" x14ac:dyDescent="0.2">
      <c r="A20" s="30">
        <v>12</v>
      </c>
      <c r="B20" s="58" t="s">
        <v>95</v>
      </c>
      <c r="C20" s="50" t="s">
        <v>96</v>
      </c>
      <c r="D20" s="51" t="s">
        <v>97</v>
      </c>
      <c r="E20" s="51" t="s">
        <v>98</v>
      </c>
      <c r="F20" s="45" t="s">
        <v>48</v>
      </c>
      <c r="G20" s="50" t="s">
        <v>99</v>
      </c>
      <c r="H20" s="45">
        <v>3.62</v>
      </c>
      <c r="I20" s="45">
        <v>17</v>
      </c>
      <c r="J20" s="45">
        <v>8.34</v>
      </c>
      <c r="K20" s="45" t="s">
        <v>24</v>
      </c>
      <c r="L20" s="45">
        <v>91</v>
      </c>
      <c r="M20" s="45" t="s">
        <v>24</v>
      </c>
      <c r="N20" s="49" t="s">
        <v>24</v>
      </c>
      <c r="O20" s="37">
        <f>IF(ISNA(HLOOKUP(N20,'[1]danh mục'!$D$3:$F$8,6,0)),"",HLOOKUP(N20,'[1]danh mục'!$D$3:$F$8,6,0))</f>
        <v>1.2</v>
      </c>
      <c r="P20" s="38">
        <f>IF(ISNA(VLOOKUP(MID(B20,3,4),'[1]danh mục'!$C$11:$E$23,3,0)),"",O20*5*VLOOKUP(MID(B20,3,4),'[1]danh mục'!$C$11:$E$23,3,0))</f>
        <v>5880000</v>
      </c>
      <c r="Q20" s="34"/>
    </row>
    <row r="21" spans="1:17" ht="18" customHeight="1" x14ac:dyDescent="0.2">
      <c r="A21" s="30">
        <v>13</v>
      </c>
      <c r="B21" s="58" t="s">
        <v>63</v>
      </c>
      <c r="C21" s="50" t="s">
        <v>100</v>
      </c>
      <c r="D21" s="51" t="s">
        <v>101</v>
      </c>
      <c r="E21" s="51" t="s">
        <v>102</v>
      </c>
      <c r="F21" s="45" t="s">
        <v>48</v>
      </c>
      <c r="G21" s="50" t="s">
        <v>103</v>
      </c>
      <c r="H21" s="45">
        <v>3.61</v>
      </c>
      <c r="I21" s="45">
        <v>18</v>
      </c>
      <c r="J21" s="45">
        <v>8.23</v>
      </c>
      <c r="K21" s="45" t="s">
        <v>24</v>
      </c>
      <c r="L21" s="45">
        <v>93</v>
      </c>
      <c r="M21" s="45" t="s">
        <v>24</v>
      </c>
      <c r="N21" s="49" t="s">
        <v>24</v>
      </c>
      <c r="O21" s="37">
        <f>IF(ISNA(HLOOKUP(N21,'[1]danh mục'!$D$3:$F$8,6,0)),"",HLOOKUP(N21,'[1]danh mục'!$D$3:$F$8,6,0))</f>
        <v>1.2</v>
      </c>
      <c r="P21" s="38">
        <f>IF(ISNA(VLOOKUP(MID(B21,3,4),'[1]danh mục'!$C$11:$E$23,3,0)),"",O21*5*VLOOKUP(MID(B21,3,4),'[1]danh mục'!$C$11:$E$23,3,0))</f>
        <v>5880000</v>
      </c>
      <c r="Q21" s="34"/>
    </row>
    <row r="22" spans="1:17" ht="18" customHeight="1" x14ac:dyDescent="0.2">
      <c r="A22" s="30">
        <v>14</v>
      </c>
      <c r="B22" s="58" t="s">
        <v>63</v>
      </c>
      <c r="C22" s="50" t="s">
        <v>104</v>
      </c>
      <c r="D22" s="51" t="s">
        <v>105</v>
      </c>
      <c r="E22" s="51" t="s">
        <v>106</v>
      </c>
      <c r="F22" s="45" t="s">
        <v>48</v>
      </c>
      <c r="G22" s="50" t="s">
        <v>107</v>
      </c>
      <c r="H22" s="45">
        <v>3.61</v>
      </c>
      <c r="I22" s="45">
        <v>17</v>
      </c>
      <c r="J22" s="45">
        <v>8.52</v>
      </c>
      <c r="K22" s="45" t="s">
        <v>24</v>
      </c>
      <c r="L22" s="45">
        <v>90</v>
      </c>
      <c r="M22" s="45" t="s">
        <v>24</v>
      </c>
      <c r="N22" s="49" t="s">
        <v>24</v>
      </c>
      <c r="O22" s="37">
        <f>IF(ISNA(HLOOKUP(N22,'[1]danh mục'!$D$3:$F$8,6,0)),"",HLOOKUP(N22,'[1]danh mục'!$D$3:$F$8,6,0))</f>
        <v>1.2</v>
      </c>
      <c r="P22" s="38">
        <f>IF(ISNA(VLOOKUP(MID(B22,3,4),'[1]danh mục'!$C$11:$E$23,3,0)),"",O22*5*VLOOKUP(MID(B22,3,4),'[1]danh mục'!$C$11:$E$23,3,0))</f>
        <v>5880000</v>
      </c>
      <c r="Q22" s="34"/>
    </row>
    <row r="23" spans="1:17" s="40" customFormat="1" ht="18" customHeight="1" x14ac:dyDescent="0.2">
      <c r="A23" s="30">
        <v>15</v>
      </c>
      <c r="B23" s="58" t="s">
        <v>54</v>
      </c>
      <c r="C23" s="50" t="s">
        <v>55</v>
      </c>
      <c r="D23" s="51" t="s">
        <v>56</v>
      </c>
      <c r="E23" s="51" t="s">
        <v>57</v>
      </c>
      <c r="F23" s="45" t="s">
        <v>22</v>
      </c>
      <c r="G23" s="50" t="s">
        <v>58</v>
      </c>
      <c r="H23" s="45">
        <v>3.81</v>
      </c>
      <c r="I23" s="45">
        <v>16</v>
      </c>
      <c r="J23" s="45">
        <v>8.7100000000000009</v>
      </c>
      <c r="K23" s="45" t="s">
        <v>24</v>
      </c>
      <c r="L23" s="45">
        <v>85</v>
      </c>
      <c r="M23" s="45" t="s">
        <v>29</v>
      </c>
      <c r="N23" s="49" t="s">
        <v>30</v>
      </c>
      <c r="O23" s="37">
        <f>IF(ISNA(HLOOKUP(N23,'[1]danh mục'!$D$3:$F$8,6,0)),"",HLOOKUP(N23,'[1]danh mục'!$D$3:$F$8,6,0))</f>
        <v>1.1000000000000001</v>
      </c>
      <c r="P23" s="38">
        <f>IF(ISNA(VLOOKUP(MID(B23,3,4),'[1]danh mục'!$C$11:$E$23,3,0)),"",O23*5*VLOOKUP(MID(B23,3,4),'[1]danh mục'!$C$11:$E$23,3,0))</f>
        <v>5390000</v>
      </c>
      <c r="Q23" s="34"/>
    </row>
    <row r="24" spans="1:17" s="40" customFormat="1" ht="18" customHeight="1" x14ac:dyDescent="0.2">
      <c r="A24" s="30">
        <v>16</v>
      </c>
      <c r="B24" s="58" t="s">
        <v>54</v>
      </c>
      <c r="C24" s="50" t="s">
        <v>59</v>
      </c>
      <c r="D24" s="51" t="s">
        <v>60</v>
      </c>
      <c r="E24" s="51" t="s">
        <v>61</v>
      </c>
      <c r="F24" s="45" t="s">
        <v>48</v>
      </c>
      <c r="G24" s="50" t="s">
        <v>62</v>
      </c>
      <c r="H24" s="45">
        <v>3.75</v>
      </c>
      <c r="I24" s="45">
        <v>16</v>
      </c>
      <c r="J24" s="45">
        <v>8.76</v>
      </c>
      <c r="K24" s="45" t="s">
        <v>24</v>
      </c>
      <c r="L24" s="45">
        <v>86</v>
      </c>
      <c r="M24" s="45" t="s">
        <v>29</v>
      </c>
      <c r="N24" s="49" t="s">
        <v>30</v>
      </c>
      <c r="O24" s="37">
        <f>IF(ISNA(HLOOKUP(N24,'[1]danh mục'!$D$3:$F$8,6,0)),"",HLOOKUP(N24,'[1]danh mục'!$D$3:$F$8,6,0))</f>
        <v>1.1000000000000001</v>
      </c>
      <c r="P24" s="38">
        <f>IF(ISNA(VLOOKUP(MID(B24,3,4),'[1]danh mục'!$C$11:$E$23,3,0)),"",O24*5*VLOOKUP(MID(B24,3,4),'[1]danh mục'!$C$11:$E$23,3,0))</f>
        <v>5390000</v>
      </c>
      <c r="Q24" s="34"/>
    </row>
    <row r="25" spans="1:17" s="40" customFormat="1" ht="18" customHeight="1" x14ac:dyDescent="0.2">
      <c r="A25" s="30">
        <v>17</v>
      </c>
      <c r="B25" s="58" t="s">
        <v>63</v>
      </c>
      <c r="C25" s="50" t="s">
        <v>72</v>
      </c>
      <c r="D25" s="51" t="s">
        <v>73</v>
      </c>
      <c r="E25" s="51" t="s">
        <v>74</v>
      </c>
      <c r="F25" s="45" t="s">
        <v>22</v>
      </c>
      <c r="G25" s="50" t="s">
        <v>75</v>
      </c>
      <c r="H25" s="45">
        <v>3.7</v>
      </c>
      <c r="I25" s="45">
        <v>15</v>
      </c>
      <c r="J25" s="45">
        <v>8.69</v>
      </c>
      <c r="K25" s="45" t="s">
        <v>24</v>
      </c>
      <c r="L25" s="45">
        <v>88</v>
      </c>
      <c r="M25" s="45" t="s">
        <v>29</v>
      </c>
      <c r="N25" s="49" t="s">
        <v>30</v>
      </c>
      <c r="O25" s="37">
        <f>IF(ISNA(HLOOKUP(N25,'[1]danh mục'!$D$3:$F$8,6,0)),"",HLOOKUP(N25,'[1]danh mục'!$D$3:$F$8,6,0))</f>
        <v>1.1000000000000001</v>
      </c>
      <c r="P25" s="38">
        <f>IF(ISNA(VLOOKUP(MID(B25,3,4),'[1]danh mục'!$C$11:$E$23,3,0)),"",O25*5*VLOOKUP(MID(B25,3,4),'[1]danh mục'!$C$11:$E$23,3,0))</f>
        <v>5390000</v>
      </c>
      <c r="Q25" s="34"/>
    </row>
    <row r="26" spans="1:17" s="40" customFormat="1" ht="18" customHeight="1" x14ac:dyDescent="0.2">
      <c r="A26" s="30">
        <v>18</v>
      </c>
      <c r="B26" s="58" t="s">
        <v>54</v>
      </c>
      <c r="C26" s="50" t="s">
        <v>83</v>
      </c>
      <c r="D26" s="51" t="s">
        <v>84</v>
      </c>
      <c r="E26" s="51" t="s">
        <v>85</v>
      </c>
      <c r="F26" s="45" t="s">
        <v>48</v>
      </c>
      <c r="G26" s="50" t="s">
        <v>86</v>
      </c>
      <c r="H26" s="45">
        <v>3.67</v>
      </c>
      <c r="I26" s="45">
        <v>15</v>
      </c>
      <c r="J26" s="45">
        <v>8.3699999999999992</v>
      </c>
      <c r="K26" s="45" t="s">
        <v>24</v>
      </c>
      <c r="L26" s="45">
        <v>85</v>
      </c>
      <c r="M26" s="45" t="s">
        <v>29</v>
      </c>
      <c r="N26" s="49" t="s">
        <v>30</v>
      </c>
      <c r="O26" s="37">
        <f>IF(ISNA(HLOOKUP(N26,'[1]danh mục'!$D$3:$F$8,6,0)),"",HLOOKUP(N26,'[1]danh mục'!$D$3:$F$8,6,0))</f>
        <v>1.1000000000000001</v>
      </c>
      <c r="P26" s="38">
        <f>IF(ISNA(VLOOKUP(MID(B26,3,4),'[1]danh mục'!$C$11:$E$23,3,0)),"",O26*5*VLOOKUP(MID(B26,3,4),'[1]danh mục'!$C$11:$E$23,3,0))</f>
        <v>5390000</v>
      </c>
      <c r="Q26" s="34"/>
    </row>
    <row r="27" spans="1:17" s="40" customFormat="1" ht="18" customHeight="1" x14ac:dyDescent="0.2">
      <c r="A27" s="30">
        <v>19</v>
      </c>
      <c r="B27" s="58" t="s">
        <v>63</v>
      </c>
      <c r="C27" s="50" t="s">
        <v>80</v>
      </c>
      <c r="D27" s="51" t="s">
        <v>81</v>
      </c>
      <c r="E27" s="51" t="s">
        <v>82</v>
      </c>
      <c r="F27" s="45" t="s">
        <v>48</v>
      </c>
      <c r="G27" s="50" t="s">
        <v>62</v>
      </c>
      <c r="H27" s="45">
        <v>3.67</v>
      </c>
      <c r="I27" s="45">
        <v>15</v>
      </c>
      <c r="J27" s="45">
        <v>8.31</v>
      </c>
      <c r="K27" s="45" t="s">
        <v>24</v>
      </c>
      <c r="L27" s="45">
        <v>85</v>
      </c>
      <c r="M27" s="45" t="s">
        <v>29</v>
      </c>
      <c r="N27" s="49" t="s">
        <v>30</v>
      </c>
      <c r="O27" s="37">
        <f>IF(ISNA(HLOOKUP(N27,'[1]danh mục'!$D$3:$F$8,6,0)),"",HLOOKUP(N27,'[1]danh mục'!$D$3:$F$8,6,0))</f>
        <v>1.1000000000000001</v>
      </c>
      <c r="P27" s="38">
        <f>IF(ISNA(VLOOKUP(MID(B27,3,4),'[1]danh mục'!$C$11:$E$23,3,0)),"",O27*5*VLOOKUP(MID(B27,3,4),'[1]danh mục'!$C$11:$E$23,3,0))</f>
        <v>5390000</v>
      </c>
      <c r="Q27" s="34"/>
    </row>
    <row r="28" spans="1:17" s="40" customFormat="1" ht="18" customHeight="1" x14ac:dyDescent="0.2">
      <c r="A28" s="30">
        <v>20</v>
      </c>
      <c r="B28" s="58" t="s">
        <v>44</v>
      </c>
      <c r="C28" s="50" t="s">
        <v>87</v>
      </c>
      <c r="D28" s="51" t="s">
        <v>88</v>
      </c>
      <c r="E28" s="51" t="s">
        <v>89</v>
      </c>
      <c r="F28" s="45" t="s">
        <v>22</v>
      </c>
      <c r="G28" s="50" t="s">
        <v>90</v>
      </c>
      <c r="H28" s="45">
        <v>3.65</v>
      </c>
      <c r="I28" s="45">
        <v>17</v>
      </c>
      <c r="J28" s="45">
        <v>8.2200000000000006</v>
      </c>
      <c r="K28" s="45" t="s">
        <v>24</v>
      </c>
      <c r="L28" s="45">
        <v>89</v>
      </c>
      <c r="M28" s="45" t="s">
        <v>29</v>
      </c>
      <c r="N28" s="49" t="s">
        <v>30</v>
      </c>
      <c r="O28" s="37">
        <f>IF(ISNA(HLOOKUP(N28,'[1]danh mục'!$D$3:$F$8,6,0)),"",HLOOKUP(N28,'[1]danh mục'!$D$3:$F$8,6,0))</f>
        <v>1.1000000000000001</v>
      </c>
      <c r="P28" s="38">
        <f>IF(ISNA(VLOOKUP(MID(B28,3,4),'[1]danh mục'!$C$11:$E$23,3,0)),"",O28*5*VLOOKUP(MID(B28,3,4),'[1]danh mục'!$C$11:$E$23,3,0))</f>
        <v>5390000</v>
      </c>
      <c r="Q28" s="34"/>
    </row>
    <row r="29" spans="1:17" s="40" customFormat="1" ht="18" customHeight="1" x14ac:dyDescent="0.2">
      <c r="A29" s="30">
        <v>21</v>
      </c>
      <c r="B29" s="58" t="s">
        <v>44</v>
      </c>
      <c r="C29" s="50" t="s">
        <v>108</v>
      </c>
      <c r="D29" s="51" t="s">
        <v>109</v>
      </c>
      <c r="E29" s="51" t="s">
        <v>110</v>
      </c>
      <c r="F29" s="45" t="s">
        <v>22</v>
      </c>
      <c r="G29" s="50" t="s">
        <v>111</v>
      </c>
      <c r="H29" s="45">
        <v>3.61</v>
      </c>
      <c r="I29" s="45">
        <v>17</v>
      </c>
      <c r="J29" s="45">
        <v>8.58</v>
      </c>
      <c r="K29" s="45" t="s">
        <v>24</v>
      </c>
      <c r="L29" s="45">
        <v>85</v>
      </c>
      <c r="M29" s="45" t="s">
        <v>29</v>
      </c>
      <c r="N29" s="49" t="s">
        <v>30</v>
      </c>
      <c r="O29" s="37">
        <f>IF(ISNA(HLOOKUP(N29,'[1]danh mục'!$D$3:$F$8,6,0)),"",HLOOKUP(N29,'[1]danh mục'!$D$3:$F$8,6,0))</f>
        <v>1.1000000000000001</v>
      </c>
      <c r="P29" s="38">
        <f>IF(ISNA(VLOOKUP(MID(B29,3,4),'[1]danh mục'!$C$11:$E$23,3,0)),"",O29*5*VLOOKUP(MID(B29,3,4),'[1]danh mục'!$C$11:$E$23,3,0))</f>
        <v>5390000</v>
      </c>
      <c r="Q29" s="34"/>
    </row>
    <row r="30" spans="1:17" s="40" customFormat="1" ht="18" customHeight="1" x14ac:dyDescent="0.2">
      <c r="A30" s="30">
        <v>22</v>
      </c>
      <c r="B30" s="58" t="s">
        <v>54</v>
      </c>
      <c r="C30" s="50" t="s">
        <v>115</v>
      </c>
      <c r="D30" s="51" t="s">
        <v>116</v>
      </c>
      <c r="E30" s="51" t="s">
        <v>117</v>
      </c>
      <c r="F30" s="45" t="s">
        <v>22</v>
      </c>
      <c r="G30" s="50" t="s">
        <v>118</v>
      </c>
      <c r="H30" s="45">
        <v>3.59</v>
      </c>
      <c r="I30" s="45">
        <v>16</v>
      </c>
      <c r="J30" s="45">
        <v>8.43</v>
      </c>
      <c r="K30" s="45" t="s">
        <v>39</v>
      </c>
      <c r="L30" s="45">
        <v>100</v>
      </c>
      <c r="M30" s="45" t="s">
        <v>24</v>
      </c>
      <c r="N30" s="49" t="s">
        <v>30</v>
      </c>
      <c r="O30" s="37">
        <f>IF(ISNA(HLOOKUP(N30,'[1]danh mục'!$D$3:$F$8,6,0)),"",HLOOKUP(N30,'[1]danh mục'!$D$3:$F$8,6,0))</f>
        <v>1.1000000000000001</v>
      </c>
      <c r="P30" s="38">
        <f>IF(ISNA(VLOOKUP(MID(B30,3,4),'[1]danh mục'!$C$11:$E$23,3,0)),"",O30*5*VLOOKUP(MID(B30,3,4),'[1]danh mục'!$C$11:$E$23,3,0))</f>
        <v>5390000</v>
      </c>
      <c r="Q30" s="34"/>
    </row>
    <row r="31" spans="1:17" s="40" customFormat="1" ht="18" customHeight="1" x14ac:dyDescent="0.2">
      <c r="A31" s="30">
        <v>23</v>
      </c>
      <c r="B31" s="58" t="s">
        <v>95</v>
      </c>
      <c r="C31" s="50" t="s">
        <v>112</v>
      </c>
      <c r="D31" s="51" t="s">
        <v>113</v>
      </c>
      <c r="E31" s="51" t="s">
        <v>89</v>
      </c>
      <c r="F31" s="45" t="s">
        <v>22</v>
      </c>
      <c r="G31" s="50" t="s">
        <v>114</v>
      </c>
      <c r="H31" s="45">
        <v>3.59</v>
      </c>
      <c r="I31" s="45">
        <v>16</v>
      </c>
      <c r="J31" s="45">
        <v>8.25</v>
      </c>
      <c r="K31" s="45" t="s">
        <v>39</v>
      </c>
      <c r="L31" s="45">
        <v>100</v>
      </c>
      <c r="M31" s="45" t="s">
        <v>24</v>
      </c>
      <c r="N31" s="49" t="s">
        <v>30</v>
      </c>
      <c r="O31" s="37">
        <f>IF(ISNA(HLOOKUP(N31,'[1]danh mục'!$D$3:$F$8,6,0)),"",HLOOKUP(N31,'[1]danh mục'!$D$3:$F$8,6,0))</f>
        <v>1.1000000000000001</v>
      </c>
      <c r="P31" s="38">
        <f>IF(ISNA(VLOOKUP(MID(B31,3,4),'[1]danh mục'!$C$11:$E$23,3,0)),"",O31*5*VLOOKUP(MID(B31,3,4),'[1]danh mục'!$C$11:$E$23,3,0))</f>
        <v>5390000</v>
      </c>
      <c r="Q31" s="34"/>
    </row>
    <row r="32" spans="1:17" s="40" customFormat="1" ht="18" customHeight="1" x14ac:dyDescent="0.2">
      <c r="A32" s="30">
        <v>24</v>
      </c>
      <c r="B32" s="58" t="s">
        <v>54</v>
      </c>
      <c r="C32" s="50" t="s">
        <v>119</v>
      </c>
      <c r="D32" s="51" t="s">
        <v>120</v>
      </c>
      <c r="E32" s="51" t="s">
        <v>121</v>
      </c>
      <c r="F32" s="45" t="s">
        <v>22</v>
      </c>
      <c r="G32" s="50" t="s">
        <v>122</v>
      </c>
      <c r="H32" s="45">
        <v>3.59</v>
      </c>
      <c r="I32" s="45">
        <v>16</v>
      </c>
      <c r="J32" s="45">
        <v>8.25</v>
      </c>
      <c r="K32" s="45" t="s">
        <v>39</v>
      </c>
      <c r="L32" s="45">
        <v>91</v>
      </c>
      <c r="M32" s="45" t="s">
        <v>24</v>
      </c>
      <c r="N32" s="49" t="s">
        <v>30</v>
      </c>
      <c r="O32" s="37">
        <f>IF(ISNA(HLOOKUP(N32,'[1]danh mục'!$D$3:$F$8,6,0)),"",HLOOKUP(N32,'[1]danh mục'!$D$3:$F$8,6,0))</f>
        <v>1.1000000000000001</v>
      </c>
      <c r="P32" s="38">
        <f>IF(ISNA(VLOOKUP(MID(B32,3,4),'[1]danh mục'!$C$11:$E$23,3,0)),"",O32*5*VLOOKUP(MID(B32,3,4),'[1]danh mục'!$C$11:$E$23,3,0))</f>
        <v>5390000</v>
      </c>
      <c r="Q32" s="34"/>
    </row>
    <row r="33" spans="1:17" s="40" customFormat="1" ht="18" customHeight="1" x14ac:dyDescent="0.2">
      <c r="A33" s="30">
        <v>25</v>
      </c>
      <c r="B33" s="58" t="s">
        <v>123</v>
      </c>
      <c r="C33" s="50" t="s">
        <v>124</v>
      </c>
      <c r="D33" s="51" t="s">
        <v>125</v>
      </c>
      <c r="E33" s="51" t="s">
        <v>74</v>
      </c>
      <c r="F33" s="45" t="s">
        <v>22</v>
      </c>
      <c r="G33" s="50" t="s">
        <v>126</v>
      </c>
      <c r="H33" s="45">
        <v>3.58</v>
      </c>
      <c r="I33" s="45">
        <v>19</v>
      </c>
      <c r="J33" s="45">
        <v>8.58</v>
      </c>
      <c r="K33" s="45" t="s">
        <v>39</v>
      </c>
      <c r="L33" s="45">
        <v>100</v>
      </c>
      <c r="M33" s="45" t="s">
        <v>24</v>
      </c>
      <c r="N33" s="49" t="s">
        <v>30</v>
      </c>
      <c r="O33" s="37">
        <f>IF(ISNA(HLOOKUP(N33,'[1]danh mục'!$D$3:$F$8,6,0)),"",HLOOKUP(N33,'[1]danh mục'!$D$3:$F$8,6,0))</f>
        <v>1.1000000000000001</v>
      </c>
      <c r="P33" s="38">
        <f>IF(ISNA(VLOOKUP(MID(B33,3,4),'[1]danh mục'!$C$11:$E$23,3,0)),"",O33*5*VLOOKUP(MID(B33,3,4),'[1]danh mục'!$C$11:$E$23,3,0))</f>
        <v>5390000</v>
      </c>
      <c r="Q33" s="34"/>
    </row>
    <row r="34" spans="1:17" s="40" customFormat="1" ht="18" customHeight="1" x14ac:dyDescent="0.2">
      <c r="A34" s="30">
        <v>26</v>
      </c>
      <c r="B34" s="58" t="s">
        <v>54</v>
      </c>
      <c r="C34" s="50" t="s">
        <v>127</v>
      </c>
      <c r="D34" s="51" t="s">
        <v>128</v>
      </c>
      <c r="E34" s="51" t="s">
        <v>129</v>
      </c>
      <c r="F34" s="45" t="s">
        <v>48</v>
      </c>
      <c r="G34" s="50" t="s">
        <v>130</v>
      </c>
      <c r="H34" s="45">
        <v>3.58</v>
      </c>
      <c r="I34" s="45">
        <v>19</v>
      </c>
      <c r="J34" s="45">
        <v>8.34</v>
      </c>
      <c r="K34" s="45" t="s">
        <v>39</v>
      </c>
      <c r="L34" s="45">
        <v>91</v>
      </c>
      <c r="M34" s="45" t="s">
        <v>24</v>
      </c>
      <c r="N34" s="49" t="s">
        <v>30</v>
      </c>
      <c r="O34" s="37">
        <f>IF(ISNA(HLOOKUP(N34,'[1]danh mục'!$D$3:$F$8,6,0)),"",HLOOKUP(N34,'[1]danh mục'!$D$3:$F$8,6,0))</f>
        <v>1.1000000000000001</v>
      </c>
      <c r="P34" s="38">
        <f>IF(ISNA(VLOOKUP(MID(B34,3,4),'[1]danh mục'!$C$11:$E$23,3,0)),"",O34*5*VLOOKUP(MID(B34,3,4),'[1]danh mục'!$C$11:$E$23,3,0))</f>
        <v>5390000</v>
      </c>
      <c r="Q34" s="34"/>
    </row>
    <row r="35" spans="1:17" s="40" customFormat="1" ht="18" customHeight="1" x14ac:dyDescent="0.2">
      <c r="A35" s="30">
        <v>27</v>
      </c>
      <c r="B35" s="58" t="s">
        <v>44</v>
      </c>
      <c r="C35" s="50" t="s">
        <v>131</v>
      </c>
      <c r="D35" s="51" t="s">
        <v>132</v>
      </c>
      <c r="E35" s="51" t="s">
        <v>133</v>
      </c>
      <c r="F35" s="45" t="s">
        <v>48</v>
      </c>
      <c r="G35" s="50" t="s">
        <v>134</v>
      </c>
      <c r="H35" s="45">
        <v>3.57</v>
      </c>
      <c r="I35" s="45">
        <v>19</v>
      </c>
      <c r="J35" s="45">
        <v>8.36</v>
      </c>
      <c r="K35" s="45" t="s">
        <v>39</v>
      </c>
      <c r="L35" s="45">
        <v>94</v>
      </c>
      <c r="M35" s="45" t="s">
        <v>24</v>
      </c>
      <c r="N35" s="49" t="s">
        <v>30</v>
      </c>
      <c r="O35" s="37">
        <f>IF(ISNA(HLOOKUP(N35,'[1]danh mục'!$D$3:$F$8,6,0)),"",HLOOKUP(N35,'[1]danh mục'!$D$3:$F$8,6,0))</f>
        <v>1.1000000000000001</v>
      </c>
      <c r="P35" s="38">
        <f>IF(ISNA(VLOOKUP(MID(B35,3,4),'[1]danh mục'!$C$11:$E$23,3,0)),"",O35*5*VLOOKUP(MID(B35,3,4),'[1]danh mục'!$C$11:$E$23,3,0))</f>
        <v>5390000</v>
      </c>
      <c r="Q35" s="34"/>
    </row>
    <row r="36" spans="1:17" s="40" customFormat="1" ht="18" customHeight="1" x14ac:dyDescent="0.2">
      <c r="A36" s="30">
        <v>28</v>
      </c>
      <c r="B36" s="58" t="s">
        <v>91</v>
      </c>
      <c r="C36" s="50" t="s">
        <v>135</v>
      </c>
      <c r="D36" s="51" t="s">
        <v>136</v>
      </c>
      <c r="E36" s="51" t="s">
        <v>89</v>
      </c>
      <c r="F36" s="45" t="s">
        <v>48</v>
      </c>
      <c r="G36" s="50" t="s">
        <v>137</v>
      </c>
      <c r="H36" s="45">
        <v>3.57</v>
      </c>
      <c r="I36" s="45">
        <v>15</v>
      </c>
      <c r="J36" s="45">
        <v>8.3800000000000008</v>
      </c>
      <c r="K36" s="45" t="s">
        <v>39</v>
      </c>
      <c r="L36" s="45">
        <v>89</v>
      </c>
      <c r="M36" s="45" t="s">
        <v>29</v>
      </c>
      <c r="N36" s="49" t="s">
        <v>30</v>
      </c>
      <c r="O36" s="37">
        <f>IF(ISNA(HLOOKUP(N36,'[1]danh mục'!$D$3:$F$8,6,0)),"",HLOOKUP(N36,'[1]danh mục'!$D$3:$F$8,6,0))</f>
        <v>1.1000000000000001</v>
      </c>
      <c r="P36" s="38">
        <f>IF(ISNA(VLOOKUP(MID(B36,3,4),'[1]danh mục'!$C$11:$E$23,3,0)),"",O36*5*VLOOKUP(MID(B36,3,4),'[1]danh mục'!$C$11:$E$23,3,0))</f>
        <v>5390000</v>
      </c>
      <c r="Q36" s="34"/>
    </row>
    <row r="37" spans="1:17" s="40" customFormat="1" ht="18" customHeight="1" x14ac:dyDescent="0.2">
      <c r="A37" s="30">
        <v>29</v>
      </c>
      <c r="B37" s="58" t="s">
        <v>54</v>
      </c>
      <c r="C37" s="50" t="s">
        <v>138</v>
      </c>
      <c r="D37" s="51" t="s">
        <v>139</v>
      </c>
      <c r="E37" s="51" t="s">
        <v>140</v>
      </c>
      <c r="F37" s="45" t="s">
        <v>22</v>
      </c>
      <c r="G37" s="50" t="s">
        <v>141</v>
      </c>
      <c r="H37" s="45">
        <v>3.57</v>
      </c>
      <c r="I37" s="45">
        <v>15</v>
      </c>
      <c r="J37" s="45">
        <v>8.42</v>
      </c>
      <c r="K37" s="45" t="s">
        <v>39</v>
      </c>
      <c r="L37" s="45">
        <v>83</v>
      </c>
      <c r="M37" s="45" t="s">
        <v>29</v>
      </c>
      <c r="N37" s="49" t="s">
        <v>30</v>
      </c>
      <c r="O37" s="37">
        <f>IF(ISNA(HLOOKUP(N37,'[1]danh mục'!$D$3:$F$8,6,0)),"",HLOOKUP(N37,'[1]danh mục'!$D$3:$F$8,6,0))</f>
        <v>1.1000000000000001</v>
      </c>
      <c r="P37" s="38">
        <f>IF(ISNA(VLOOKUP(MID(B37,3,4),'[1]danh mục'!$C$11:$E$23,3,0)),"",O37*5*VLOOKUP(MID(B37,3,4),'[1]danh mục'!$C$11:$E$23,3,0))</f>
        <v>5390000</v>
      </c>
      <c r="Q37" s="34"/>
    </row>
    <row r="38" spans="1:17" s="40" customFormat="1" ht="18" customHeight="1" x14ac:dyDescent="0.2">
      <c r="A38" s="30">
        <v>30</v>
      </c>
      <c r="B38" s="58" t="s">
        <v>63</v>
      </c>
      <c r="C38" s="50" t="s">
        <v>142</v>
      </c>
      <c r="D38" s="51" t="s">
        <v>143</v>
      </c>
      <c r="E38" s="51" t="s">
        <v>144</v>
      </c>
      <c r="F38" s="45" t="s">
        <v>48</v>
      </c>
      <c r="G38" s="50" t="s">
        <v>145</v>
      </c>
      <c r="H38" s="45">
        <v>3.55</v>
      </c>
      <c r="I38" s="45">
        <v>21</v>
      </c>
      <c r="J38" s="45">
        <v>8.1999999999999993</v>
      </c>
      <c r="K38" s="45" t="s">
        <v>39</v>
      </c>
      <c r="L38" s="45">
        <v>84</v>
      </c>
      <c r="M38" s="45" t="s">
        <v>29</v>
      </c>
      <c r="N38" s="49" t="s">
        <v>30</v>
      </c>
      <c r="O38" s="37">
        <f>IF(ISNA(HLOOKUP(N38,'[1]danh mục'!$D$3:$F$8,6,0)),"",HLOOKUP(N38,'[1]danh mục'!$D$3:$F$8,6,0))</f>
        <v>1.1000000000000001</v>
      </c>
      <c r="P38" s="38">
        <f>IF(ISNA(VLOOKUP(MID(B38,3,4),'[1]danh mục'!$C$11:$E$23,3,0)),"",O38*5*VLOOKUP(MID(B38,3,4),'[1]danh mục'!$C$11:$E$23,3,0))</f>
        <v>5390000</v>
      </c>
      <c r="Q38" s="34"/>
    </row>
    <row r="39" spans="1:17" s="40" customFormat="1" ht="18" customHeight="1" x14ac:dyDescent="0.2">
      <c r="A39" s="30">
        <v>31</v>
      </c>
      <c r="B39" s="58" t="s">
        <v>146</v>
      </c>
      <c r="C39" s="50" t="s">
        <v>147</v>
      </c>
      <c r="D39" s="51" t="s">
        <v>148</v>
      </c>
      <c r="E39" s="51" t="s">
        <v>149</v>
      </c>
      <c r="F39" s="45" t="s">
        <v>48</v>
      </c>
      <c r="G39" s="50" t="s">
        <v>150</v>
      </c>
      <c r="H39" s="45">
        <v>3.53</v>
      </c>
      <c r="I39" s="45">
        <v>19</v>
      </c>
      <c r="J39" s="45">
        <v>8.2799999999999994</v>
      </c>
      <c r="K39" s="45" t="s">
        <v>39</v>
      </c>
      <c r="L39" s="45">
        <v>90</v>
      </c>
      <c r="M39" s="45" t="s">
        <v>24</v>
      </c>
      <c r="N39" s="49" t="s">
        <v>30</v>
      </c>
      <c r="O39" s="37">
        <f>IF(ISNA(HLOOKUP(N39,'[1]danh mục'!$D$3:$F$8,6,0)),"",HLOOKUP(N39,'[1]danh mục'!$D$3:$F$8,6,0))</f>
        <v>1.1000000000000001</v>
      </c>
      <c r="P39" s="38">
        <f>IF(ISNA(VLOOKUP(MID(B39,3,4),'[1]danh mục'!$C$11:$E$23,3,0)),"",O39*5*VLOOKUP(MID(B39,3,4),'[1]danh mục'!$C$11:$E$23,3,0))</f>
        <v>5390000</v>
      </c>
      <c r="Q39" s="34"/>
    </row>
    <row r="40" spans="1:17" s="40" customFormat="1" ht="18" customHeight="1" x14ac:dyDescent="0.2">
      <c r="A40" s="30">
        <v>32</v>
      </c>
      <c r="B40" s="58" t="s">
        <v>91</v>
      </c>
      <c r="C40" s="50" t="s">
        <v>151</v>
      </c>
      <c r="D40" s="51" t="s">
        <v>152</v>
      </c>
      <c r="E40" s="51" t="s">
        <v>153</v>
      </c>
      <c r="F40" s="45" t="s">
        <v>48</v>
      </c>
      <c r="G40" s="50" t="s">
        <v>154</v>
      </c>
      <c r="H40" s="45">
        <v>3.5</v>
      </c>
      <c r="I40" s="45">
        <v>17</v>
      </c>
      <c r="J40" s="45">
        <v>8.3800000000000008</v>
      </c>
      <c r="K40" s="45" t="s">
        <v>39</v>
      </c>
      <c r="L40" s="45">
        <v>95</v>
      </c>
      <c r="M40" s="45" t="s">
        <v>24</v>
      </c>
      <c r="N40" s="49" t="s">
        <v>30</v>
      </c>
      <c r="O40" s="37">
        <f>IF(ISNA(HLOOKUP(N40,'[1]danh mục'!$D$3:$F$8,6,0)),"",HLOOKUP(N40,'[1]danh mục'!$D$3:$F$8,6,0))</f>
        <v>1.1000000000000001</v>
      </c>
      <c r="P40" s="38">
        <f>IF(ISNA(VLOOKUP(MID(B40,3,4),'[1]danh mục'!$C$11:$E$23,3,0)),"",O40*5*VLOOKUP(MID(B40,3,4),'[1]danh mục'!$C$11:$E$23,3,0))</f>
        <v>5390000</v>
      </c>
      <c r="Q40" s="34"/>
    </row>
    <row r="41" spans="1:17" s="40" customFormat="1" ht="18" customHeight="1" x14ac:dyDescent="0.2">
      <c r="A41" s="30">
        <v>33</v>
      </c>
      <c r="B41" s="58" t="s">
        <v>95</v>
      </c>
      <c r="C41" s="50" t="s">
        <v>155</v>
      </c>
      <c r="D41" s="51" t="s">
        <v>156</v>
      </c>
      <c r="E41" s="51" t="s">
        <v>157</v>
      </c>
      <c r="F41" s="45" t="s">
        <v>48</v>
      </c>
      <c r="G41" s="50" t="s">
        <v>158</v>
      </c>
      <c r="H41" s="45">
        <v>3.5</v>
      </c>
      <c r="I41" s="45">
        <v>17</v>
      </c>
      <c r="J41" s="45">
        <v>8.2200000000000006</v>
      </c>
      <c r="K41" s="45" t="s">
        <v>39</v>
      </c>
      <c r="L41" s="45">
        <v>94</v>
      </c>
      <c r="M41" s="45" t="s">
        <v>24</v>
      </c>
      <c r="N41" s="49" t="s">
        <v>30</v>
      </c>
      <c r="O41" s="37">
        <f>IF(ISNA(HLOOKUP(N41,'[1]danh mục'!$D$3:$F$8,6,0)),"",HLOOKUP(N41,'[1]danh mục'!$D$3:$F$8,6,0))</f>
        <v>1.1000000000000001</v>
      </c>
      <c r="P41" s="38">
        <f>IF(ISNA(VLOOKUP(MID(B41,3,4),'[1]danh mục'!$C$11:$E$23,3,0)),"",O41*5*VLOOKUP(MID(B41,3,4),'[1]danh mục'!$C$11:$E$23,3,0))</f>
        <v>5390000</v>
      </c>
      <c r="Q41" s="34"/>
    </row>
    <row r="42" spans="1:17" s="40" customFormat="1" ht="18" customHeight="1" x14ac:dyDescent="0.2">
      <c r="A42" s="30">
        <v>34</v>
      </c>
      <c r="B42" s="58" t="s">
        <v>44</v>
      </c>
      <c r="C42" s="50" t="s">
        <v>159</v>
      </c>
      <c r="D42" s="51" t="s">
        <v>160</v>
      </c>
      <c r="E42" s="51" t="s">
        <v>161</v>
      </c>
      <c r="F42" s="45" t="s">
        <v>48</v>
      </c>
      <c r="G42" s="50" t="s">
        <v>162</v>
      </c>
      <c r="H42" s="45">
        <v>3.5</v>
      </c>
      <c r="I42" s="45">
        <v>16</v>
      </c>
      <c r="J42" s="45">
        <v>8.36</v>
      </c>
      <c r="K42" s="45" t="s">
        <v>39</v>
      </c>
      <c r="L42" s="45">
        <v>92</v>
      </c>
      <c r="M42" s="45" t="s">
        <v>24</v>
      </c>
      <c r="N42" s="49" t="s">
        <v>30</v>
      </c>
      <c r="O42" s="37">
        <f>IF(ISNA(HLOOKUP(N42,'[1]danh mục'!$D$3:$F$8,6,0)),"",HLOOKUP(N42,'[1]danh mục'!$D$3:$F$8,6,0))</f>
        <v>1.1000000000000001</v>
      </c>
      <c r="P42" s="38">
        <f>IF(ISNA(VLOOKUP(MID(B42,3,4),'[1]danh mục'!$C$11:$E$23,3,0)),"",O42*5*VLOOKUP(MID(B42,3,4),'[1]danh mục'!$C$11:$E$23,3,0))</f>
        <v>5390000</v>
      </c>
      <c r="Q42" s="34"/>
    </row>
    <row r="43" spans="1:17" s="40" customFormat="1" ht="18" customHeight="1" x14ac:dyDescent="0.2">
      <c r="A43" s="30">
        <v>35</v>
      </c>
      <c r="B43" s="58" t="s">
        <v>54</v>
      </c>
      <c r="C43" s="50" t="s">
        <v>163</v>
      </c>
      <c r="D43" s="51" t="s">
        <v>164</v>
      </c>
      <c r="E43" s="51" t="s">
        <v>165</v>
      </c>
      <c r="F43" s="45" t="s">
        <v>48</v>
      </c>
      <c r="G43" s="50" t="s">
        <v>166</v>
      </c>
      <c r="H43" s="45">
        <v>3.5</v>
      </c>
      <c r="I43" s="45">
        <v>15</v>
      </c>
      <c r="J43" s="45">
        <v>8.15</v>
      </c>
      <c r="K43" s="45" t="s">
        <v>39</v>
      </c>
      <c r="L43" s="45">
        <v>91</v>
      </c>
      <c r="M43" s="45" t="s">
        <v>24</v>
      </c>
      <c r="N43" s="49" t="s">
        <v>30</v>
      </c>
      <c r="O43" s="37">
        <f>IF(ISNA(HLOOKUP(N43,'[1]danh mục'!$D$3:$F$8,6,0)),"",HLOOKUP(N43,'[1]danh mục'!$D$3:$F$8,6,0))</f>
        <v>1.1000000000000001</v>
      </c>
      <c r="P43" s="38">
        <f>IF(ISNA(VLOOKUP(MID(B43,3,4),'[1]danh mục'!$C$11:$E$23,3,0)),"",O43*5*VLOOKUP(MID(B43,3,4),'[1]danh mục'!$C$11:$E$23,3,0))</f>
        <v>5390000</v>
      </c>
      <c r="Q43" s="34"/>
    </row>
    <row r="44" spans="1:17" s="40" customFormat="1" ht="18" customHeight="1" x14ac:dyDescent="0.2">
      <c r="A44" s="30">
        <v>36</v>
      </c>
      <c r="B44" s="58" t="s">
        <v>146</v>
      </c>
      <c r="C44" s="50" t="s">
        <v>171</v>
      </c>
      <c r="D44" s="51" t="s">
        <v>172</v>
      </c>
      <c r="E44" s="51" t="s">
        <v>173</v>
      </c>
      <c r="F44" s="45" t="s">
        <v>48</v>
      </c>
      <c r="G44" s="50" t="s">
        <v>174</v>
      </c>
      <c r="H44" s="45">
        <v>3.5</v>
      </c>
      <c r="I44" s="45">
        <v>16</v>
      </c>
      <c r="J44" s="45">
        <v>8.16</v>
      </c>
      <c r="K44" s="45" t="s">
        <v>39</v>
      </c>
      <c r="L44" s="45">
        <v>89</v>
      </c>
      <c r="M44" s="45" t="s">
        <v>29</v>
      </c>
      <c r="N44" s="49" t="s">
        <v>30</v>
      </c>
      <c r="O44" s="37">
        <f>IF(ISNA(HLOOKUP(N44,'[1]danh mục'!$D$3:$F$8,6,0)),"",HLOOKUP(N44,'[1]danh mục'!$D$3:$F$8,6,0))</f>
        <v>1.1000000000000001</v>
      </c>
      <c r="P44" s="38">
        <f>IF(ISNA(VLOOKUP(MID(B44,3,4),'[1]danh mục'!$C$11:$E$23,3,0)),"",O44*5*VLOOKUP(MID(B44,3,4),'[1]danh mục'!$C$11:$E$23,3,0))</f>
        <v>5390000</v>
      </c>
      <c r="Q44" s="34"/>
    </row>
    <row r="45" spans="1:17" s="40" customFormat="1" ht="18" customHeight="1" x14ac:dyDescent="0.2">
      <c r="A45" s="30">
        <v>37</v>
      </c>
      <c r="B45" s="58" t="s">
        <v>63</v>
      </c>
      <c r="C45" s="50" t="s">
        <v>167</v>
      </c>
      <c r="D45" s="51" t="s">
        <v>168</v>
      </c>
      <c r="E45" s="51" t="s">
        <v>169</v>
      </c>
      <c r="F45" s="45" t="s">
        <v>48</v>
      </c>
      <c r="G45" s="50" t="s">
        <v>170</v>
      </c>
      <c r="H45" s="45">
        <v>3.5</v>
      </c>
      <c r="I45" s="45">
        <v>16</v>
      </c>
      <c r="J45" s="45">
        <v>8.0299999999999994</v>
      </c>
      <c r="K45" s="45" t="s">
        <v>39</v>
      </c>
      <c r="L45" s="45">
        <v>89</v>
      </c>
      <c r="M45" s="45" t="s">
        <v>29</v>
      </c>
      <c r="N45" s="49" t="s">
        <v>30</v>
      </c>
      <c r="O45" s="37">
        <f>IF(ISNA(HLOOKUP(N45,'[1]danh mục'!$D$3:$F$8,6,0)),"",HLOOKUP(N45,'[1]danh mục'!$D$3:$F$8,6,0))</f>
        <v>1.1000000000000001</v>
      </c>
      <c r="P45" s="38">
        <f>IF(ISNA(VLOOKUP(MID(B45,3,4),'[1]danh mục'!$C$11:$E$23,3,0)),"",O45*5*VLOOKUP(MID(B45,3,4),'[1]danh mục'!$C$11:$E$23,3,0))</f>
        <v>5390000</v>
      </c>
      <c r="Q45" s="34"/>
    </row>
    <row r="46" spans="1:17" s="40" customFormat="1" ht="18" customHeight="1" x14ac:dyDescent="0.2">
      <c r="A46" s="30">
        <v>38</v>
      </c>
      <c r="B46" s="31" t="s">
        <v>175</v>
      </c>
      <c r="C46" s="32" t="s">
        <v>176</v>
      </c>
      <c r="D46" s="33" t="s">
        <v>177</v>
      </c>
      <c r="E46" s="34" t="s">
        <v>178</v>
      </c>
      <c r="F46" s="35" t="s">
        <v>48</v>
      </c>
      <c r="G46" s="32" t="s">
        <v>179</v>
      </c>
      <c r="H46" s="35">
        <v>3.78</v>
      </c>
      <c r="I46" s="35">
        <v>16</v>
      </c>
      <c r="J46" s="35">
        <v>8.52</v>
      </c>
      <c r="K46" s="35" t="s">
        <v>24</v>
      </c>
      <c r="L46" s="35">
        <v>94</v>
      </c>
      <c r="M46" s="35" t="s">
        <v>24</v>
      </c>
      <c r="N46" s="36" t="s">
        <v>24</v>
      </c>
      <c r="O46" s="37">
        <f>IF(ISNA(HLOOKUP(N46,'[1]danh mục'!$D$3:$F$8,6,0)),"",HLOOKUP(N46,'[1]danh mục'!$D$3:$F$8,6,0))</f>
        <v>1.2</v>
      </c>
      <c r="P46" s="38">
        <f>IF(ISNA(VLOOKUP(MID(B46,3,4),'[1]danh mục'!$C$11:$E$23,3,0)),"",O46*5*VLOOKUP(MID(B46,3,4),'[1]danh mục'!$C$11:$E$23,3,0))</f>
        <v>7020000</v>
      </c>
      <c r="Q46" s="34"/>
    </row>
    <row r="47" spans="1:17" s="40" customFormat="1" ht="18" customHeight="1" x14ac:dyDescent="0.2">
      <c r="A47" s="30">
        <v>39</v>
      </c>
      <c r="B47" s="31" t="s">
        <v>175</v>
      </c>
      <c r="C47" s="32" t="s">
        <v>180</v>
      </c>
      <c r="D47" s="33" t="s">
        <v>181</v>
      </c>
      <c r="E47" s="34" t="s">
        <v>98</v>
      </c>
      <c r="F47" s="35" t="s">
        <v>48</v>
      </c>
      <c r="G47" s="32" t="s">
        <v>182</v>
      </c>
      <c r="H47" s="41">
        <v>3.69</v>
      </c>
      <c r="I47" s="41">
        <v>16</v>
      </c>
      <c r="J47" s="35">
        <v>8.57</v>
      </c>
      <c r="K47" s="35" t="s">
        <v>24</v>
      </c>
      <c r="L47" s="35">
        <v>90</v>
      </c>
      <c r="M47" s="35" t="s">
        <v>24</v>
      </c>
      <c r="N47" s="35" t="s">
        <v>24</v>
      </c>
      <c r="O47" s="37">
        <f>IF(ISNA(HLOOKUP(N47,'[1]danh mục'!$D$3:$F$8,6,0)),"",HLOOKUP(N47,'[1]danh mục'!$D$3:$F$8,6,0))</f>
        <v>1.2</v>
      </c>
      <c r="P47" s="38">
        <f>IF(ISNA(VLOOKUP(MID(B47,3,4),'[1]danh mục'!$C$11:$E$23,3,0)),"",O47*5*VLOOKUP(MID(B47,3,4),'[1]danh mục'!$C$11:$E$23,3,0))</f>
        <v>7020000</v>
      </c>
      <c r="Q47" s="34"/>
    </row>
    <row r="48" spans="1:17" s="40" customFormat="1" ht="18" customHeight="1" x14ac:dyDescent="0.2">
      <c r="A48" s="30">
        <v>40</v>
      </c>
      <c r="B48" s="31" t="s">
        <v>183</v>
      </c>
      <c r="C48" s="32" t="s">
        <v>184</v>
      </c>
      <c r="D48" s="33" t="s">
        <v>185</v>
      </c>
      <c r="E48" s="34" t="s">
        <v>186</v>
      </c>
      <c r="F48" s="35" t="s">
        <v>22</v>
      </c>
      <c r="G48" s="32" t="s">
        <v>187</v>
      </c>
      <c r="H48" s="35">
        <v>3.66</v>
      </c>
      <c r="I48" s="35">
        <v>16</v>
      </c>
      <c r="J48" s="35">
        <v>8.51</v>
      </c>
      <c r="K48" s="35" t="s">
        <v>24</v>
      </c>
      <c r="L48" s="35">
        <v>100</v>
      </c>
      <c r="M48" s="35" t="s">
        <v>24</v>
      </c>
      <c r="N48" s="36" t="s">
        <v>24</v>
      </c>
      <c r="O48" s="37">
        <f>IF(ISNA(HLOOKUP(N48,'[1]danh mục'!$D$3:$F$8,6,0)),"",HLOOKUP(N48,'[1]danh mục'!$D$3:$F$8,6,0))</f>
        <v>1.2</v>
      </c>
      <c r="P48" s="38">
        <f>IF(ISNA(VLOOKUP(MID(B48,3,4),'[1]danh mục'!$C$11:$E$23,3,0)),"",O48*5*VLOOKUP(MID(B48,3,4),'[1]danh mục'!$C$11:$E$23,3,0))</f>
        <v>7020000</v>
      </c>
      <c r="Q48" s="34"/>
    </row>
    <row r="49" spans="1:17" s="40" customFormat="1" ht="18" customHeight="1" x14ac:dyDescent="0.2">
      <c r="A49" s="30">
        <v>41</v>
      </c>
      <c r="B49" s="31" t="s">
        <v>183</v>
      </c>
      <c r="C49" s="32" t="s">
        <v>188</v>
      </c>
      <c r="D49" s="33" t="s">
        <v>189</v>
      </c>
      <c r="E49" s="34" t="s">
        <v>33</v>
      </c>
      <c r="F49" s="35" t="s">
        <v>22</v>
      </c>
      <c r="G49" s="32" t="s">
        <v>190</v>
      </c>
      <c r="H49" s="41">
        <v>3.66</v>
      </c>
      <c r="I49" s="41">
        <v>16</v>
      </c>
      <c r="J49" s="35">
        <v>8.3699999999999992</v>
      </c>
      <c r="K49" s="35" t="s">
        <v>24</v>
      </c>
      <c r="L49" s="35">
        <v>96</v>
      </c>
      <c r="M49" s="35" t="s">
        <v>24</v>
      </c>
      <c r="N49" s="36" t="s">
        <v>24</v>
      </c>
      <c r="O49" s="37">
        <f>IF(ISNA(HLOOKUP(N49,'[1]danh mục'!$D$3:$F$8,6,0)),"",HLOOKUP(N49,'[1]danh mục'!$D$3:$F$8,6,0))</f>
        <v>1.2</v>
      </c>
      <c r="P49" s="38">
        <f>IF(ISNA(VLOOKUP(MID(B49,3,4),'[1]danh mục'!$C$11:$E$23,3,0)),"",O49*5*VLOOKUP(MID(B49,3,4),'[1]danh mục'!$C$11:$E$23,3,0))</f>
        <v>7020000</v>
      </c>
      <c r="Q49" s="34"/>
    </row>
    <row r="50" spans="1:17" s="40" customFormat="1" ht="18" customHeight="1" x14ac:dyDescent="0.2">
      <c r="A50" s="30">
        <v>42</v>
      </c>
      <c r="B50" s="31" t="s">
        <v>183</v>
      </c>
      <c r="C50" s="32" t="s">
        <v>191</v>
      </c>
      <c r="D50" s="33" t="s">
        <v>192</v>
      </c>
      <c r="E50" s="34" t="s">
        <v>193</v>
      </c>
      <c r="F50" s="35" t="s">
        <v>22</v>
      </c>
      <c r="G50" s="32" t="s">
        <v>194</v>
      </c>
      <c r="H50" s="35">
        <v>3.66</v>
      </c>
      <c r="I50" s="35">
        <v>16</v>
      </c>
      <c r="J50" s="35">
        <v>8.4600000000000009</v>
      </c>
      <c r="K50" s="35" t="s">
        <v>24</v>
      </c>
      <c r="L50" s="35">
        <v>85</v>
      </c>
      <c r="M50" s="35" t="s">
        <v>29</v>
      </c>
      <c r="N50" s="36" t="s">
        <v>30</v>
      </c>
      <c r="O50" s="37">
        <f>IF(ISNA(HLOOKUP(N50,'[1]danh mục'!$D$3:$F$8,6,0)),"",HLOOKUP(N50,'[1]danh mục'!$D$3:$F$8,6,0))</f>
        <v>1.1000000000000001</v>
      </c>
      <c r="P50" s="38">
        <f>IF(ISNA(VLOOKUP(MID(B50,3,4),'[1]danh mục'!$C$11:$E$23,3,0)),"",O50*5*VLOOKUP(MID(B50,3,4),'[1]danh mục'!$C$11:$E$23,3,0))</f>
        <v>6435000</v>
      </c>
      <c r="Q50" s="34"/>
    </row>
    <row r="51" spans="1:17" s="40" customFormat="1" ht="18" customHeight="1" x14ac:dyDescent="0.2">
      <c r="A51" s="30">
        <v>43</v>
      </c>
      <c r="B51" s="42" t="s">
        <v>195</v>
      </c>
      <c r="C51" s="43">
        <v>1856060032</v>
      </c>
      <c r="D51" s="44" t="s">
        <v>196</v>
      </c>
      <c r="E51" s="44" t="s">
        <v>197</v>
      </c>
      <c r="F51" s="45" t="s">
        <v>22</v>
      </c>
      <c r="G51" s="46" t="s">
        <v>198</v>
      </c>
      <c r="H51" s="45">
        <v>4</v>
      </c>
      <c r="I51" s="45">
        <v>12</v>
      </c>
      <c r="J51" s="47">
        <v>9.35</v>
      </c>
      <c r="K51" s="47" t="s">
        <v>24</v>
      </c>
      <c r="L51" s="48">
        <v>100</v>
      </c>
      <c r="M51" s="45" t="s">
        <v>24</v>
      </c>
      <c r="N51" s="49" t="s">
        <v>24</v>
      </c>
      <c r="O51" s="37">
        <f>IF(ISNA(HLOOKUP(N51,'[1]danh mục'!$D$3:$F$8,6,0)),"",HLOOKUP(N51,'[1]danh mục'!$D$3:$F$8,6,0))</f>
        <v>1.2</v>
      </c>
      <c r="P51" s="38">
        <f>IF(ISNA(VLOOKUP(MID(B51,3,4),'[1]danh mục'!$C$11:$E$23,3,0)),"",O51*5*VLOOKUP(MID(B51,3,4),'[1]danh mục'!$C$11:$E$23,3,0))</f>
        <v>7020000</v>
      </c>
      <c r="Q51" s="34"/>
    </row>
    <row r="52" spans="1:17" s="40" customFormat="1" ht="18" customHeight="1" x14ac:dyDescent="0.2">
      <c r="A52" s="30">
        <v>44</v>
      </c>
      <c r="B52" s="42" t="s">
        <v>195</v>
      </c>
      <c r="C52" s="43">
        <v>1856060028</v>
      </c>
      <c r="D52" s="44" t="s">
        <v>199</v>
      </c>
      <c r="E52" s="44" t="s">
        <v>200</v>
      </c>
      <c r="F52" s="45" t="s">
        <v>22</v>
      </c>
      <c r="G52" s="46" t="s">
        <v>201</v>
      </c>
      <c r="H52" s="45">
        <v>4</v>
      </c>
      <c r="I52" s="45">
        <v>12</v>
      </c>
      <c r="J52" s="47">
        <v>9.33</v>
      </c>
      <c r="K52" s="47" t="s">
        <v>24</v>
      </c>
      <c r="L52" s="48">
        <v>100</v>
      </c>
      <c r="M52" s="45" t="s">
        <v>24</v>
      </c>
      <c r="N52" s="45" t="s">
        <v>24</v>
      </c>
      <c r="O52" s="37">
        <f>IF(ISNA(HLOOKUP(N52,'[1]danh mục'!$D$3:$F$8,6,0)),"",HLOOKUP(N52,'[1]danh mục'!$D$3:$F$8,6,0))</f>
        <v>1.2</v>
      </c>
      <c r="P52" s="38">
        <f>IF(ISNA(VLOOKUP(MID(B52,3,4),'[1]danh mục'!$C$11:$E$23,3,0)),"",O52*5*VLOOKUP(MID(B52,3,4),'[1]danh mục'!$C$11:$E$23,3,0))</f>
        <v>7020000</v>
      </c>
      <c r="Q52" s="34"/>
    </row>
    <row r="53" spans="1:17" s="40" customFormat="1" ht="18" customHeight="1" x14ac:dyDescent="0.2">
      <c r="A53" s="30">
        <v>45</v>
      </c>
      <c r="B53" s="42" t="s">
        <v>195</v>
      </c>
      <c r="C53" s="43">
        <v>1856060015</v>
      </c>
      <c r="D53" s="44" t="s">
        <v>202</v>
      </c>
      <c r="E53" s="44" t="s">
        <v>157</v>
      </c>
      <c r="F53" s="45" t="s">
        <v>48</v>
      </c>
      <c r="G53" s="46" t="s">
        <v>203</v>
      </c>
      <c r="H53" s="45">
        <v>4</v>
      </c>
      <c r="I53" s="45">
        <v>12</v>
      </c>
      <c r="J53" s="47">
        <v>9.15</v>
      </c>
      <c r="K53" s="47" t="s">
        <v>24</v>
      </c>
      <c r="L53" s="48">
        <v>100</v>
      </c>
      <c r="M53" s="45" t="s">
        <v>24</v>
      </c>
      <c r="N53" s="45" t="s">
        <v>24</v>
      </c>
      <c r="O53" s="37">
        <f>IF(ISNA(HLOOKUP(N53,'[1]danh mục'!$D$3:$F$8,6,0)),"",HLOOKUP(N53,'[1]danh mục'!$D$3:$F$8,6,0))</f>
        <v>1.2</v>
      </c>
      <c r="P53" s="38">
        <f>IF(ISNA(VLOOKUP(MID(B53,3,4),'[1]danh mục'!$C$11:$E$23,3,0)),"",O53*5*VLOOKUP(MID(B53,3,4),'[1]danh mục'!$C$11:$E$23,3,0))</f>
        <v>7020000</v>
      </c>
      <c r="Q53" s="34"/>
    </row>
    <row r="54" spans="1:17" s="40" customFormat="1" ht="18" customHeight="1" x14ac:dyDescent="0.2">
      <c r="A54" s="30">
        <v>46</v>
      </c>
      <c r="B54" s="42" t="s">
        <v>195</v>
      </c>
      <c r="C54" s="43">
        <v>1856060039</v>
      </c>
      <c r="D54" s="44" t="s">
        <v>204</v>
      </c>
      <c r="E54" s="44" t="s">
        <v>27</v>
      </c>
      <c r="F54" s="45" t="s">
        <v>22</v>
      </c>
      <c r="G54" s="46" t="s">
        <v>205</v>
      </c>
      <c r="H54" s="45">
        <v>4</v>
      </c>
      <c r="I54" s="45">
        <v>12</v>
      </c>
      <c r="J54" s="47">
        <v>9.0500000000000007</v>
      </c>
      <c r="K54" s="47" t="s">
        <v>24</v>
      </c>
      <c r="L54" s="48">
        <v>100</v>
      </c>
      <c r="M54" s="45" t="s">
        <v>24</v>
      </c>
      <c r="N54" s="49" t="s">
        <v>24</v>
      </c>
      <c r="O54" s="37">
        <f>IF(ISNA(HLOOKUP(N54,'[1]danh mục'!$D$3:$F$8,6,0)),"",HLOOKUP(N54,'[1]danh mục'!$D$3:$F$8,6,0))</f>
        <v>1.2</v>
      </c>
      <c r="P54" s="38">
        <f>IF(ISNA(VLOOKUP(MID(B54,3,4),'[1]danh mục'!$C$11:$E$23,3,0)),"",O54*5*VLOOKUP(MID(B54,3,4),'[1]danh mục'!$C$11:$E$23,3,0))</f>
        <v>7020000</v>
      </c>
      <c r="Q54" s="34"/>
    </row>
    <row r="55" spans="1:17" s="40" customFormat="1" ht="18" customHeight="1" x14ac:dyDescent="0.2">
      <c r="A55" s="30">
        <v>47</v>
      </c>
      <c r="B55" s="42" t="s">
        <v>195</v>
      </c>
      <c r="C55" s="43">
        <v>1856060046</v>
      </c>
      <c r="D55" s="44" t="s">
        <v>206</v>
      </c>
      <c r="E55" s="44" t="s">
        <v>207</v>
      </c>
      <c r="F55" s="45" t="s">
        <v>22</v>
      </c>
      <c r="G55" s="46" t="s">
        <v>208</v>
      </c>
      <c r="H55" s="45">
        <v>4</v>
      </c>
      <c r="I55" s="45">
        <v>12</v>
      </c>
      <c r="J55" s="47">
        <v>9.4499999999999993</v>
      </c>
      <c r="K55" s="47" t="s">
        <v>24</v>
      </c>
      <c r="L55" s="48">
        <v>92</v>
      </c>
      <c r="M55" s="45" t="s">
        <v>24</v>
      </c>
      <c r="N55" s="45" t="s">
        <v>24</v>
      </c>
      <c r="O55" s="37">
        <f>IF(ISNA(HLOOKUP(N55,'[1]danh mục'!$D$3:$F$8,6,0)),"",HLOOKUP(N55,'[1]danh mục'!$D$3:$F$8,6,0))</f>
        <v>1.2</v>
      </c>
      <c r="P55" s="38">
        <f>IF(ISNA(VLOOKUP(MID(B55,3,4),'[1]danh mục'!$C$11:$E$23,3,0)),"",O55*5*VLOOKUP(MID(B55,3,4),'[1]danh mục'!$C$11:$E$23,3,0))</f>
        <v>7020000</v>
      </c>
      <c r="Q55" s="34"/>
    </row>
    <row r="56" spans="1:17" s="40" customFormat="1" ht="18" customHeight="1" x14ac:dyDescent="0.2">
      <c r="A56" s="30">
        <v>48</v>
      </c>
      <c r="B56" s="31" t="s">
        <v>209</v>
      </c>
      <c r="C56" s="32" t="s">
        <v>210</v>
      </c>
      <c r="D56" s="33" t="s">
        <v>211</v>
      </c>
      <c r="E56" s="34" t="s">
        <v>212</v>
      </c>
      <c r="F56" s="35" t="s">
        <v>22</v>
      </c>
      <c r="G56" s="32" t="s">
        <v>213</v>
      </c>
      <c r="H56" s="35">
        <v>3.95</v>
      </c>
      <c r="I56" s="35">
        <v>19</v>
      </c>
      <c r="J56" s="35">
        <v>9.02</v>
      </c>
      <c r="K56" s="35" t="s">
        <v>24</v>
      </c>
      <c r="L56" s="35">
        <v>82</v>
      </c>
      <c r="M56" s="35" t="s">
        <v>29</v>
      </c>
      <c r="N56" s="36" t="s">
        <v>30</v>
      </c>
      <c r="O56" s="37">
        <f>IF(ISNA(HLOOKUP(N56,'[1]danh mục'!$D$3:$F$8,6,0)),"",HLOOKUP(N56,'[1]danh mục'!$D$3:$F$8,6,0))</f>
        <v>1.1000000000000001</v>
      </c>
      <c r="P56" s="38">
        <f>IF(ISNA(VLOOKUP(MID(B56,3,4),'[1]danh mục'!$C$11:$E$23,3,0)),"",O56*5*VLOOKUP(MID(B56,3,4),'[1]danh mục'!$C$11:$E$23,3,0))</f>
        <v>6435000</v>
      </c>
      <c r="Q56" s="34"/>
    </row>
    <row r="57" spans="1:17" s="40" customFormat="1" ht="18" customHeight="1" x14ac:dyDescent="0.2">
      <c r="A57" s="30">
        <v>49</v>
      </c>
      <c r="B57" s="31" t="s">
        <v>209</v>
      </c>
      <c r="C57" s="32" t="s">
        <v>214</v>
      </c>
      <c r="D57" s="33" t="s">
        <v>215</v>
      </c>
      <c r="E57" s="34" t="s">
        <v>173</v>
      </c>
      <c r="F57" s="35" t="s">
        <v>22</v>
      </c>
      <c r="G57" s="32" t="s">
        <v>216</v>
      </c>
      <c r="H57" s="35">
        <v>3.89</v>
      </c>
      <c r="I57" s="35">
        <v>19</v>
      </c>
      <c r="J57" s="35">
        <v>8.9499999999999993</v>
      </c>
      <c r="K57" s="35" t="s">
        <v>24</v>
      </c>
      <c r="L57" s="35">
        <v>87</v>
      </c>
      <c r="M57" s="35" t="s">
        <v>29</v>
      </c>
      <c r="N57" s="36" t="s">
        <v>30</v>
      </c>
      <c r="O57" s="37">
        <f>IF(ISNA(HLOOKUP(N57,'[1]danh mục'!$D$3:$F$8,6,0)),"",HLOOKUP(N57,'[1]danh mục'!$D$3:$F$8,6,0))</f>
        <v>1.1000000000000001</v>
      </c>
      <c r="P57" s="38">
        <f>IF(ISNA(VLOOKUP(MID(B57,3,4),'[1]danh mục'!$C$11:$E$23,3,0)),"",O57*5*VLOOKUP(MID(B57,3,4),'[1]danh mục'!$C$11:$E$23,3,0))</f>
        <v>6435000</v>
      </c>
      <c r="Q57" s="34"/>
    </row>
    <row r="58" spans="1:17" s="40" customFormat="1" ht="18" customHeight="1" x14ac:dyDescent="0.2">
      <c r="A58" s="30">
        <v>50</v>
      </c>
      <c r="B58" s="31" t="s">
        <v>209</v>
      </c>
      <c r="C58" s="32" t="s">
        <v>217</v>
      </c>
      <c r="D58" s="33" t="s">
        <v>164</v>
      </c>
      <c r="E58" s="34" t="s">
        <v>218</v>
      </c>
      <c r="F58" s="35" t="s">
        <v>48</v>
      </c>
      <c r="G58" s="32" t="s">
        <v>219</v>
      </c>
      <c r="H58" s="35">
        <v>3.84</v>
      </c>
      <c r="I58" s="35">
        <v>19</v>
      </c>
      <c r="J58" s="35">
        <v>9.2799999999999994</v>
      </c>
      <c r="K58" s="35" t="s">
        <v>24</v>
      </c>
      <c r="L58" s="35">
        <v>98</v>
      </c>
      <c r="M58" s="35" t="s">
        <v>24</v>
      </c>
      <c r="N58" s="36" t="s">
        <v>24</v>
      </c>
      <c r="O58" s="37">
        <f>IF(ISNA(HLOOKUP(N58,'[1]danh mục'!$D$3:$F$8,6,0)),"",HLOOKUP(N58,'[1]danh mục'!$D$3:$F$8,6,0))</f>
        <v>1.2</v>
      </c>
      <c r="P58" s="38">
        <f>IF(ISNA(VLOOKUP(MID(B58,3,4),'[1]danh mục'!$C$11:$E$23,3,0)),"",O58*5*VLOOKUP(MID(B58,3,4),'[1]danh mục'!$C$11:$E$23,3,0))</f>
        <v>7020000</v>
      </c>
      <c r="Q58" s="34"/>
    </row>
    <row r="59" spans="1:17" s="40" customFormat="1" ht="18" customHeight="1" x14ac:dyDescent="0.2">
      <c r="A59" s="30">
        <v>51</v>
      </c>
      <c r="B59" s="31" t="s">
        <v>209</v>
      </c>
      <c r="C59" s="32" t="s">
        <v>220</v>
      </c>
      <c r="D59" s="33" t="s">
        <v>221</v>
      </c>
      <c r="E59" s="34" t="s">
        <v>222</v>
      </c>
      <c r="F59" s="35" t="s">
        <v>22</v>
      </c>
      <c r="G59" s="32" t="s">
        <v>223</v>
      </c>
      <c r="H59" s="35">
        <v>3.79</v>
      </c>
      <c r="I59" s="35">
        <v>19</v>
      </c>
      <c r="J59" s="35">
        <v>8.98</v>
      </c>
      <c r="K59" s="35" t="s">
        <v>24</v>
      </c>
      <c r="L59" s="35">
        <v>88</v>
      </c>
      <c r="M59" s="35" t="s">
        <v>29</v>
      </c>
      <c r="N59" s="36" t="s">
        <v>30</v>
      </c>
      <c r="O59" s="37">
        <f>IF(ISNA(HLOOKUP(N59,'[1]danh mục'!$D$3:$F$8,6,0)),"",HLOOKUP(N59,'[1]danh mục'!$D$3:$F$8,6,0))</f>
        <v>1.1000000000000001</v>
      </c>
      <c r="P59" s="38">
        <f>IF(ISNA(VLOOKUP(MID(B59,3,4),'[1]danh mục'!$C$11:$E$23,3,0)),"",O59*5*VLOOKUP(MID(B59,3,4),'[1]danh mục'!$C$11:$E$23,3,0))</f>
        <v>6435000</v>
      </c>
      <c r="Q59" s="34"/>
    </row>
    <row r="60" spans="1:17" s="40" customFormat="1" ht="18" customHeight="1" x14ac:dyDescent="0.2">
      <c r="A60" s="30">
        <v>52</v>
      </c>
      <c r="B60" s="31" t="s">
        <v>209</v>
      </c>
      <c r="C60" s="32" t="s">
        <v>224</v>
      </c>
      <c r="D60" s="33" t="s">
        <v>206</v>
      </c>
      <c r="E60" s="34" t="s">
        <v>225</v>
      </c>
      <c r="F60" s="35" t="s">
        <v>22</v>
      </c>
      <c r="G60" s="32" t="s">
        <v>226</v>
      </c>
      <c r="H60" s="35">
        <v>3.74</v>
      </c>
      <c r="I60" s="35">
        <v>19</v>
      </c>
      <c r="J60" s="35">
        <v>9.08</v>
      </c>
      <c r="K60" s="35" t="s">
        <v>24</v>
      </c>
      <c r="L60" s="35">
        <v>100</v>
      </c>
      <c r="M60" s="35" t="s">
        <v>24</v>
      </c>
      <c r="N60" s="36" t="s">
        <v>24</v>
      </c>
      <c r="O60" s="37">
        <f>IF(ISNA(HLOOKUP(N60,'[1]danh mục'!$D$3:$F$8,6,0)),"",HLOOKUP(N60,'[1]danh mục'!$D$3:$F$8,6,0))</f>
        <v>1.2</v>
      </c>
      <c r="P60" s="38">
        <f>IF(ISNA(VLOOKUP(MID(B60,3,4),'[1]danh mục'!$C$11:$E$23,3,0)),"",O60*5*VLOOKUP(MID(B60,3,4),'[1]danh mục'!$C$11:$E$23,3,0))</f>
        <v>7020000</v>
      </c>
      <c r="Q60" s="34"/>
    </row>
    <row r="61" spans="1:17" s="40" customFormat="1" ht="18" customHeight="1" x14ac:dyDescent="0.2">
      <c r="A61" s="30">
        <v>53</v>
      </c>
      <c r="B61" s="42" t="s">
        <v>227</v>
      </c>
      <c r="C61" s="50" t="s">
        <v>228</v>
      </c>
      <c r="D61" s="51" t="s">
        <v>229</v>
      </c>
      <c r="E61" s="51" t="s">
        <v>230</v>
      </c>
      <c r="F61" s="45" t="s">
        <v>22</v>
      </c>
      <c r="G61" s="50" t="s">
        <v>231</v>
      </c>
      <c r="H61" s="45">
        <v>4</v>
      </c>
      <c r="I61" s="45">
        <v>16</v>
      </c>
      <c r="J61" s="45">
        <v>9.51</v>
      </c>
      <c r="K61" s="45" t="s">
        <v>24</v>
      </c>
      <c r="L61" s="45">
        <v>98</v>
      </c>
      <c r="M61" s="45" t="s">
        <v>24</v>
      </c>
      <c r="N61" s="49" t="s">
        <v>24</v>
      </c>
      <c r="O61" s="37">
        <f>IF(ISNA(HLOOKUP(N61,'[1]danh mục'!$D$3:$F$8,6,0)),"",HLOOKUP(N61,'[1]danh mục'!$D$3:$F$8,6,0))</f>
        <v>1.2</v>
      </c>
      <c r="P61" s="38">
        <f>IF(ISNA(VLOOKUP(MID(B61,3,4),'[1]danh mục'!$C$11:$E$23,3,0)),"",O61*5*VLOOKUP(MID(B61,3,4),'[1]danh mục'!$C$11:$E$23,3,0))</f>
        <v>7020000</v>
      </c>
      <c r="Q61" s="34"/>
    </row>
    <row r="62" spans="1:17" s="40" customFormat="1" ht="18" customHeight="1" x14ac:dyDescent="0.2">
      <c r="A62" s="30">
        <v>54</v>
      </c>
      <c r="B62" s="42" t="s">
        <v>227</v>
      </c>
      <c r="C62" s="50" t="s">
        <v>232</v>
      </c>
      <c r="D62" s="51" t="s">
        <v>233</v>
      </c>
      <c r="E62" s="51" t="s">
        <v>234</v>
      </c>
      <c r="F62" s="45" t="s">
        <v>22</v>
      </c>
      <c r="G62" s="50" t="s">
        <v>235</v>
      </c>
      <c r="H62" s="45">
        <v>4</v>
      </c>
      <c r="I62" s="45">
        <v>16</v>
      </c>
      <c r="J62" s="45">
        <v>9.19</v>
      </c>
      <c r="K62" s="45" t="s">
        <v>24</v>
      </c>
      <c r="L62" s="45">
        <v>98</v>
      </c>
      <c r="M62" s="45" t="s">
        <v>24</v>
      </c>
      <c r="N62" s="49" t="s">
        <v>24</v>
      </c>
      <c r="O62" s="37">
        <f>IF(ISNA(HLOOKUP(N62,'[1]danh mục'!$D$3:$F$8,6,0)),"",HLOOKUP(N62,'[1]danh mục'!$D$3:$F$8,6,0))</f>
        <v>1.2</v>
      </c>
      <c r="P62" s="38">
        <f>IF(ISNA(VLOOKUP(MID(B62,3,4),'[1]danh mục'!$C$11:$E$23,3,0)),"",O62*5*VLOOKUP(MID(B62,3,4),'[1]danh mục'!$C$11:$E$23,3,0))</f>
        <v>7020000</v>
      </c>
      <c r="Q62" s="34"/>
    </row>
    <row r="63" spans="1:17" s="40" customFormat="1" ht="18" customHeight="1" x14ac:dyDescent="0.2">
      <c r="A63" s="30">
        <v>55</v>
      </c>
      <c r="B63" s="42" t="s">
        <v>227</v>
      </c>
      <c r="C63" s="50" t="s">
        <v>236</v>
      </c>
      <c r="D63" s="51" t="s">
        <v>237</v>
      </c>
      <c r="E63" s="51" t="s">
        <v>165</v>
      </c>
      <c r="F63" s="45" t="s">
        <v>48</v>
      </c>
      <c r="G63" s="50" t="s">
        <v>238</v>
      </c>
      <c r="H63" s="45">
        <v>4</v>
      </c>
      <c r="I63" s="45">
        <v>16</v>
      </c>
      <c r="J63" s="45">
        <v>9.43</v>
      </c>
      <c r="K63" s="45" t="s">
        <v>24</v>
      </c>
      <c r="L63" s="45">
        <v>95</v>
      </c>
      <c r="M63" s="45" t="s">
        <v>24</v>
      </c>
      <c r="N63" s="49" t="s">
        <v>24</v>
      </c>
      <c r="O63" s="37">
        <f>IF(ISNA(HLOOKUP(N63,'[1]danh mục'!$D$3:$F$8,6,0)),"",HLOOKUP(N63,'[1]danh mục'!$D$3:$F$8,6,0))</f>
        <v>1.2</v>
      </c>
      <c r="P63" s="38">
        <f>IF(ISNA(VLOOKUP(MID(B63,3,4),'[1]danh mục'!$C$11:$E$23,3,0)),"",O63*5*VLOOKUP(MID(B63,3,4),'[1]danh mục'!$C$11:$E$23,3,0))</f>
        <v>7020000</v>
      </c>
      <c r="Q63" s="34"/>
    </row>
    <row r="64" spans="1:17" s="40" customFormat="1" ht="18" customHeight="1" x14ac:dyDescent="0.2">
      <c r="A64" s="30">
        <v>56</v>
      </c>
      <c r="B64" s="42" t="s">
        <v>227</v>
      </c>
      <c r="C64" s="50" t="s">
        <v>239</v>
      </c>
      <c r="D64" s="51" t="s">
        <v>164</v>
      </c>
      <c r="E64" s="51" t="s">
        <v>222</v>
      </c>
      <c r="F64" s="45" t="s">
        <v>48</v>
      </c>
      <c r="G64" s="50" t="s">
        <v>240</v>
      </c>
      <c r="H64" s="45">
        <v>4</v>
      </c>
      <c r="I64" s="45">
        <v>16</v>
      </c>
      <c r="J64" s="45">
        <v>8.92</v>
      </c>
      <c r="K64" s="45" t="s">
        <v>24</v>
      </c>
      <c r="L64" s="45">
        <v>93</v>
      </c>
      <c r="M64" s="45" t="s">
        <v>24</v>
      </c>
      <c r="N64" s="49" t="s">
        <v>24</v>
      </c>
      <c r="O64" s="37">
        <f>IF(ISNA(HLOOKUP(N64,'[1]danh mục'!$D$3:$F$8,6,0)),"",HLOOKUP(N64,'[1]danh mục'!$D$3:$F$8,6,0))</f>
        <v>1.2</v>
      </c>
      <c r="P64" s="38">
        <f>IF(ISNA(VLOOKUP(MID(B64,3,4),'[1]danh mục'!$C$11:$E$23,3,0)),"",O64*5*VLOOKUP(MID(B64,3,4),'[1]danh mục'!$C$11:$E$23,3,0))</f>
        <v>7020000</v>
      </c>
      <c r="Q64" s="34"/>
    </row>
    <row r="65" spans="1:17" s="40" customFormat="1" ht="18" customHeight="1" x14ac:dyDescent="0.2">
      <c r="A65" s="30">
        <v>57</v>
      </c>
      <c r="B65" s="58" t="s">
        <v>241</v>
      </c>
      <c r="C65" s="50" t="s">
        <v>242</v>
      </c>
      <c r="D65" s="51" t="s">
        <v>243</v>
      </c>
      <c r="E65" s="51" t="s">
        <v>102</v>
      </c>
      <c r="F65" s="45" t="s">
        <v>48</v>
      </c>
      <c r="G65" s="50" t="s">
        <v>244</v>
      </c>
      <c r="H65" s="45">
        <v>4</v>
      </c>
      <c r="I65" s="45">
        <v>16</v>
      </c>
      <c r="J65" s="45">
        <v>9.09</v>
      </c>
      <c r="K65" s="45" t="s">
        <v>24</v>
      </c>
      <c r="L65" s="45">
        <v>100</v>
      </c>
      <c r="M65" s="45" t="s">
        <v>24</v>
      </c>
      <c r="N65" s="49" t="s">
        <v>24</v>
      </c>
      <c r="O65" s="37">
        <f>IF(ISNA(HLOOKUP(N65,'[1]danh mục'!$D$3:$F$8,6,0)),"",HLOOKUP(N65,'[1]danh mục'!$D$3:$F$8,6,0))</f>
        <v>1.2</v>
      </c>
      <c r="P65" s="38">
        <f>IF(ISNA(VLOOKUP(MID(B65,3,4),'[1]danh mục'!$C$11:$E$23,3,0)),"",O65*5*VLOOKUP(MID(B65,3,4),'[1]danh mục'!$C$11:$E$23,3,0))</f>
        <v>5880000</v>
      </c>
      <c r="Q65" s="52"/>
    </row>
    <row r="66" spans="1:17" s="40" customFormat="1" ht="18" customHeight="1" x14ac:dyDescent="0.2">
      <c r="A66" s="30">
        <v>58</v>
      </c>
      <c r="B66" s="58" t="s">
        <v>241</v>
      </c>
      <c r="C66" s="50" t="s">
        <v>245</v>
      </c>
      <c r="D66" s="51" t="s">
        <v>246</v>
      </c>
      <c r="E66" s="51" t="s">
        <v>178</v>
      </c>
      <c r="F66" s="45" t="s">
        <v>48</v>
      </c>
      <c r="G66" s="50" t="s">
        <v>247</v>
      </c>
      <c r="H66" s="45">
        <v>4</v>
      </c>
      <c r="I66" s="45">
        <v>16</v>
      </c>
      <c r="J66" s="45">
        <v>8.89</v>
      </c>
      <c r="K66" s="45" t="s">
        <v>24</v>
      </c>
      <c r="L66" s="45">
        <v>100</v>
      </c>
      <c r="M66" s="45" t="s">
        <v>24</v>
      </c>
      <c r="N66" s="45" t="s">
        <v>24</v>
      </c>
      <c r="O66" s="37">
        <f>IF(ISNA(HLOOKUP(N66,'[1]danh mục'!$D$3:$F$8,6,0)),"",HLOOKUP(N66,'[1]danh mục'!$D$3:$F$8,6,0))</f>
        <v>1.2</v>
      </c>
      <c r="P66" s="38">
        <f>IF(ISNA(VLOOKUP(MID(B66,3,4),'[1]danh mục'!$C$11:$E$23,3,0)),"",O66*5*VLOOKUP(MID(B66,3,4),'[1]danh mục'!$C$11:$E$23,3,0))</f>
        <v>5880000</v>
      </c>
      <c r="Q66" s="52"/>
    </row>
    <row r="67" spans="1:17" s="40" customFormat="1" ht="18" customHeight="1" x14ac:dyDescent="0.2">
      <c r="A67" s="30">
        <v>59</v>
      </c>
      <c r="B67" s="58" t="s">
        <v>248</v>
      </c>
      <c r="C67" s="50" t="s">
        <v>249</v>
      </c>
      <c r="D67" s="51" t="s">
        <v>250</v>
      </c>
      <c r="E67" s="51" t="s">
        <v>57</v>
      </c>
      <c r="F67" s="45" t="s">
        <v>22</v>
      </c>
      <c r="G67" s="50" t="s">
        <v>251</v>
      </c>
      <c r="H67" s="45">
        <v>4</v>
      </c>
      <c r="I67" s="45">
        <v>16</v>
      </c>
      <c r="J67" s="45">
        <v>9.16</v>
      </c>
      <c r="K67" s="45" t="s">
        <v>24</v>
      </c>
      <c r="L67" s="45">
        <v>95</v>
      </c>
      <c r="M67" s="45" t="s">
        <v>24</v>
      </c>
      <c r="N67" s="45" t="s">
        <v>24</v>
      </c>
      <c r="O67" s="37">
        <f>IF(ISNA(HLOOKUP(N67,'[1]danh mục'!$D$3:$F$8,6,0)),"",HLOOKUP(N67,'[1]danh mục'!$D$3:$F$8,6,0))</f>
        <v>1.2</v>
      </c>
      <c r="P67" s="38">
        <f>IF(ISNA(VLOOKUP(MID(B67,3,4),'[1]danh mục'!$C$11:$E$23,3,0)),"",O67*5*VLOOKUP(MID(B67,3,4),'[1]danh mục'!$C$11:$E$23,3,0))</f>
        <v>5880000</v>
      </c>
      <c r="Q67" s="52"/>
    </row>
    <row r="68" spans="1:17" s="40" customFormat="1" ht="18" customHeight="1" x14ac:dyDescent="0.2">
      <c r="A68" s="30">
        <v>60</v>
      </c>
      <c r="B68" s="58" t="s">
        <v>241</v>
      </c>
      <c r="C68" s="50" t="s">
        <v>252</v>
      </c>
      <c r="D68" s="51" t="s">
        <v>253</v>
      </c>
      <c r="E68" s="51" t="s">
        <v>254</v>
      </c>
      <c r="F68" s="45" t="s">
        <v>48</v>
      </c>
      <c r="G68" s="50" t="s">
        <v>255</v>
      </c>
      <c r="H68" s="45">
        <v>4</v>
      </c>
      <c r="I68" s="45">
        <v>16</v>
      </c>
      <c r="J68" s="45">
        <v>8.82</v>
      </c>
      <c r="K68" s="45" t="s">
        <v>24</v>
      </c>
      <c r="L68" s="45">
        <v>95</v>
      </c>
      <c r="M68" s="45" t="s">
        <v>24</v>
      </c>
      <c r="N68" s="45" t="s">
        <v>24</v>
      </c>
      <c r="O68" s="37">
        <f>IF(ISNA(HLOOKUP(N68,'[1]danh mục'!$D$3:$F$8,6,0)),"",HLOOKUP(N68,'[1]danh mục'!$D$3:$F$8,6,0))</f>
        <v>1.2</v>
      </c>
      <c r="P68" s="38">
        <f>IF(ISNA(VLOOKUP(MID(B68,3,4),'[1]danh mục'!$C$11:$E$23,3,0)),"",O68*5*VLOOKUP(MID(B68,3,4),'[1]danh mục'!$C$11:$E$23,3,0))</f>
        <v>5880000</v>
      </c>
      <c r="Q68" s="52"/>
    </row>
    <row r="69" spans="1:17" s="40" customFormat="1" ht="18" customHeight="1" x14ac:dyDescent="0.2">
      <c r="A69" s="30">
        <v>61</v>
      </c>
      <c r="B69" s="58" t="s">
        <v>256</v>
      </c>
      <c r="C69" s="50" t="s">
        <v>257</v>
      </c>
      <c r="D69" s="51" t="s">
        <v>258</v>
      </c>
      <c r="E69" s="51" t="s">
        <v>161</v>
      </c>
      <c r="F69" s="45" t="s">
        <v>48</v>
      </c>
      <c r="G69" s="50" t="s">
        <v>259</v>
      </c>
      <c r="H69" s="45">
        <v>3.94</v>
      </c>
      <c r="I69" s="45">
        <v>18</v>
      </c>
      <c r="J69" s="45">
        <v>8.7899999999999991</v>
      </c>
      <c r="K69" s="45" t="s">
        <v>24</v>
      </c>
      <c r="L69" s="45">
        <v>95</v>
      </c>
      <c r="M69" s="45" t="s">
        <v>24</v>
      </c>
      <c r="N69" s="45" t="s">
        <v>24</v>
      </c>
      <c r="O69" s="37">
        <f>IF(ISNA(HLOOKUP(N69,'[1]danh mục'!$D$3:$F$8,6,0)),"",HLOOKUP(N69,'[1]danh mục'!$D$3:$F$8,6,0))</f>
        <v>1.2</v>
      </c>
      <c r="P69" s="38">
        <f>IF(ISNA(VLOOKUP(MID(B69,3,4),'[1]danh mục'!$C$11:$E$23,3,0)),"",O69*5*VLOOKUP(MID(B69,3,4),'[1]danh mục'!$C$11:$E$23,3,0))</f>
        <v>5880000</v>
      </c>
      <c r="Q69" s="52"/>
    </row>
    <row r="70" spans="1:17" s="40" customFormat="1" ht="18" customHeight="1" x14ac:dyDescent="0.2">
      <c r="A70" s="30">
        <v>62</v>
      </c>
      <c r="B70" s="58" t="s">
        <v>260</v>
      </c>
      <c r="C70" s="50" t="s">
        <v>261</v>
      </c>
      <c r="D70" s="51" t="s">
        <v>262</v>
      </c>
      <c r="E70" s="51" t="s">
        <v>169</v>
      </c>
      <c r="F70" s="45" t="s">
        <v>48</v>
      </c>
      <c r="G70" s="50" t="s">
        <v>263</v>
      </c>
      <c r="H70" s="45">
        <v>3.92</v>
      </c>
      <c r="I70" s="45">
        <v>19</v>
      </c>
      <c r="J70" s="45">
        <v>9.18</v>
      </c>
      <c r="K70" s="45" t="s">
        <v>24</v>
      </c>
      <c r="L70" s="45">
        <v>100</v>
      </c>
      <c r="M70" s="45" t="s">
        <v>24</v>
      </c>
      <c r="N70" s="45" t="s">
        <v>24</v>
      </c>
      <c r="O70" s="37">
        <f>IF(ISNA(HLOOKUP(N70,'[1]danh mục'!$D$3:$F$8,6,0)),"",HLOOKUP(N70,'[1]danh mục'!$D$3:$F$8,6,0))</f>
        <v>1.2</v>
      </c>
      <c r="P70" s="38">
        <f>IF(ISNA(VLOOKUP(MID(B70,3,4),'[1]danh mục'!$C$11:$E$23,3,0)),"",O70*5*VLOOKUP(MID(B70,3,4),'[1]danh mục'!$C$11:$E$23,3,0))</f>
        <v>5880000</v>
      </c>
      <c r="Q70" s="52"/>
    </row>
    <row r="71" spans="1:17" s="40" customFormat="1" ht="18" customHeight="1" x14ac:dyDescent="0.2">
      <c r="A71" s="30">
        <v>63</v>
      </c>
      <c r="B71" s="58" t="s">
        <v>256</v>
      </c>
      <c r="C71" s="50" t="s">
        <v>264</v>
      </c>
      <c r="D71" s="51" t="s">
        <v>265</v>
      </c>
      <c r="E71" s="51" t="s">
        <v>94</v>
      </c>
      <c r="F71" s="45" t="s">
        <v>48</v>
      </c>
      <c r="G71" s="50" t="s">
        <v>266</v>
      </c>
      <c r="H71" s="45">
        <v>3.92</v>
      </c>
      <c r="I71" s="45">
        <v>18</v>
      </c>
      <c r="J71" s="45">
        <v>8.76</v>
      </c>
      <c r="K71" s="45" t="s">
        <v>24</v>
      </c>
      <c r="L71" s="45">
        <v>95</v>
      </c>
      <c r="M71" s="45" t="s">
        <v>24</v>
      </c>
      <c r="N71" s="49" t="s">
        <v>24</v>
      </c>
      <c r="O71" s="37">
        <f>IF(ISNA(HLOOKUP(N71,'[1]danh mục'!$D$3:$F$8,6,0)),"",HLOOKUP(N71,'[1]danh mục'!$D$3:$F$8,6,0))</f>
        <v>1.2</v>
      </c>
      <c r="P71" s="38">
        <f>IF(ISNA(VLOOKUP(MID(B71,3,4),'[1]danh mục'!$C$11:$E$23,3,0)),"",O71*5*VLOOKUP(MID(B71,3,4),'[1]danh mục'!$C$11:$E$23,3,0))</f>
        <v>5880000</v>
      </c>
      <c r="Q71" s="52"/>
    </row>
    <row r="72" spans="1:17" s="40" customFormat="1" ht="18" customHeight="1" x14ac:dyDescent="0.2">
      <c r="A72" s="30">
        <v>64</v>
      </c>
      <c r="B72" s="58" t="s">
        <v>256</v>
      </c>
      <c r="C72" s="50" t="s">
        <v>267</v>
      </c>
      <c r="D72" s="51" t="s">
        <v>268</v>
      </c>
      <c r="E72" s="51" t="s">
        <v>269</v>
      </c>
      <c r="F72" s="45" t="s">
        <v>48</v>
      </c>
      <c r="G72" s="50" t="s">
        <v>270</v>
      </c>
      <c r="H72" s="45">
        <v>3.91</v>
      </c>
      <c r="I72" s="45">
        <v>16</v>
      </c>
      <c r="J72" s="45">
        <v>8.89</v>
      </c>
      <c r="K72" s="45" t="s">
        <v>24</v>
      </c>
      <c r="L72" s="45">
        <v>100</v>
      </c>
      <c r="M72" s="45" t="s">
        <v>24</v>
      </c>
      <c r="N72" s="49" t="s">
        <v>24</v>
      </c>
      <c r="O72" s="37">
        <f>IF(ISNA(HLOOKUP(N72,'[1]danh mục'!$D$3:$F$8,6,0)),"",HLOOKUP(N72,'[1]danh mục'!$D$3:$F$8,6,0))</f>
        <v>1.2</v>
      </c>
      <c r="P72" s="38">
        <f>IF(ISNA(VLOOKUP(MID(B72,3,4),'[1]danh mục'!$C$11:$E$23,3,0)),"",O72*5*VLOOKUP(MID(B72,3,4),'[1]danh mục'!$C$11:$E$23,3,0))</f>
        <v>5880000</v>
      </c>
      <c r="Q72" s="52"/>
    </row>
    <row r="73" spans="1:17" s="40" customFormat="1" ht="18" customHeight="1" x14ac:dyDescent="0.2">
      <c r="A73" s="30">
        <v>65</v>
      </c>
      <c r="B73" s="58" t="s">
        <v>241</v>
      </c>
      <c r="C73" s="50" t="s">
        <v>271</v>
      </c>
      <c r="D73" s="51" t="s">
        <v>272</v>
      </c>
      <c r="E73" s="51" t="s">
        <v>273</v>
      </c>
      <c r="F73" s="45" t="s">
        <v>48</v>
      </c>
      <c r="G73" s="50" t="s">
        <v>274</v>
      </c>
      <c r="H73" s="45">
        <v>3.91</v>
      </c>
      <c r="I73" s="45">
        <v>16</v>
      </c>
      <c r="J73" s="45">
        <v>8.86</v>
      </c>
      <c r="K73" s="45" t="s">
        <v>24</v>
      </c>
      <c r="L73" s="45">
        <v>100</v>
      </c>
      <c r="M73" s="45" t="s">
        <v>24</v>
      </c>
      <c r="N73" s="45" t="s">
        <v>24</v>
      </c>
      <c r="O73" s="37">
        <f>IF(ISNA(HLOOKUP(N73,'[1]danh mục'!$D$3:$F$8,6,0)),"",HLOOKUP(N73,'[1]danh mục'!$D$3:$F$8,6,0))</f>
        <v>1.2</v>
      </c>
      <c r="P73" s="38">
        <f>IF(ISNA(VLOOKUP(MID(B73,3,4),'[1]danh mục'!$C$11:$E$23,3,0)),"",O73*5*VLOOKUP(MID(B73,3,4),'[1]danh mục'!$C$11:$E$23,3,0))</f>
        <v>5880000</v>
      </c>
      <c r="Q73" s="52"/>
    </row>
    <row r="74" spans="1:17" s="40" customFormat="1" ht="18" customHeight="1" x14ac:dyDescent="0.2">
      <c r="A74" s="30">
        <v>66</v>
      </c>
      <c r="B74" s="58" t="s">
        <v>260</v>
      </c>
      <c r="C74" s="50" t="s">
        <v>275</v>
      </c>
      <c r="D74" s="51" t="s">
        <v>276</v>
      </c>
      <c r="E74" s="51" t="s">
        <v>277</v>
      </c>
      <c r="F74" s="45" t="s">
        <v>48</v>
      </c>
      <c r="G74" s="50" t="s">
        <v>278</v>
      </c>
      <c r="H74" s="45">
        <v>3.87</v>
      </c>
      <c r="I74" s="45">
        <v>19</v>
      </c>
      <c r="J74" s="45">
        <v>8.83</v>
      </c>
      <c r="K74" s="45" t="s">
        <v>24</v>
      </c>
      <c r="L74" s="45">
        <v>100</v>
      </c>
      <c r="M74" s="45" t="s">
        <v>24</v>
      </c>
      <c r="N74" s="45" t="s">
        <v>24</v>
      </c>
      <c r="O74" s="37">
        <f>IF(ISNA(HLOOKUP(N74,'[1]danh mục'!$D$3:$F$8,6,0)),"",HLOOKUP(N74,'[1]danh mục'!$D$3:$F$8,6,0))</f>
        <v>1.2</v>
      </c>
      <c r="P74" s="38">
        <f>IF(ISNA(VLOOKUP(MID(B74,3,4),'[1]danh mục'!$C$11:$E$23,3,0)),"",O74*5*VLOOKUP(MID(B74,3,4),'[1]danh mục'!$C$11:$E$23,3,0))</f>
        <v>5880000</v>
      </c>
      <c r="Q74" s="52"/>
    </row>
    <row r="75" spans="1:17" s="40" customFormat="1" ht="18" customHeight="1" x14ac:dyDescent="0.2">
      <c r="A75" s="30">
        <v>67</v>
      </c>
      <c r="B75" s="58" t="s">
        <v>256</v>
      </c>
      <c r="C75" s="50" t="s">
        <v>279</v>
      </c>
      <c r="D75" s="51" t="s">
        <v>280</v>
      </c>
      <c r="E75" s="51" t="s">
        <v>153</v>
      </c>
      <c r="F75" s="45" t="s">
        <v>48</v>
      </c>
      <c r="G75" s="50" t="s">
        <v>281</v>
      </c>
      <c r="H75" s="45">
        <v>3.86</v>
      </c>
      <c r="I75" s="45">
        <v>18</v>
      </c>
      <c r="J75" s="45">
        <v>8.8800000000000008</v>
      </c>
      <c r="K75" s="45" t="s">
        <v>24</v>
      </c>
      <c r="L75" s="45">
        <v>100</v>
      </c>
      <c r="M75" s="45" t="s">
        <v>24</v>
      </c>
      <c r="N75" s="45" t="s">
        <v>24</v>
      </c>
      <c r="O75" s="37">
        <f>IF(ISNA(HLOOKUP(N75,'[1]danh mục'!$D$3:$F$8,6,0)),"",HLOOKUP(N75,'[1]danh mục'!$D$3:$F$8,6,0))</f>
        <v>1.2</v>
      </c>
      <c r="P75" s="38">
        <f>IF(ISNA(VLOOKUP(MID(B75,3,4),'[1]danh mục'!$C$11:$E$23,3,0)),"",O75*5*VLOOKUP(MID(B75,3,4),'[1]danh mục'!$C$11:$E$23,3,0))</f>
        <v>5880000</v>
      </c>
      <c r="Q75" s="52"/>
    </row>
    <row r="76" spans="1:17" s="40" customFormat="1" ht="18" customHeight="1" x14ac:dyDescent="0.2">
      <c r="A76" s="30">
        <v>68</v>
      </c>
      <c r="B76" s="58" t="s">
        <v>256</v>
      </c>
      <c r="C76" s="50" t="s">
        <v>282</v>
      </c>
      <c r="D76" s="51" t="s">
        <v>283</v>
      </c>
      <c r="E76" s="51" t="s">
        <v>284</v>
      </c>
      <c r="F76" s="45" t="s">
        <v>22</v>
      </c>
      <c r="G76" s="50" t="s">
        <v>285</v>
      </c>
      <c r="H76" s="45">
        <v>3.83</v>
      </c>
      <c r="I76" s="45">
        <v>18</v>
      </c>
      <c r="J76" s="45">
        <v>8.7200000000000006</v>
      </c>
      <c r="K76" s="45" t="s">
        <v>24</v>
      </c>
      <c r="L76" s="45">
        <v>100</v>
      </c>
      <c r="M76" s="45" t="s">
        <v>24</v>
      </c>
      <c r="N76" s="45" t="s">
        <v>24</v>
      </c>
      <c r="O76" s="37">
        <f>IF(ISNA(HLOOKUP(N76,'[1]danh mục'!$D$3:$F$8,6,0)),"",HLOOKUP(N76,'[1]danh mục'!$D$3:$F$8,6,0))</f>
        <v>1.2</v>
      </c>
      <c r="P76" s="38">
        <f>IF(ISNA(VLOOKUP(MID(B76,3,4),'[1]danh mục'!$C$11:$E$23,3,0)),"",O76*5*VLOOKUP(MID(B76,3,4),'[1]danh mục'!$C$11:$E$23,3,0))</f>
        <v>5880000</v>
      </c>
      <c r="Q76" s="52"/>
    </row>
    <row r="77" spans="1:17" s="40" customFormat="1" ht="18" customHeight="1" x14ac:dyDescent="0.2">
      <c r="A77" s="30">
        <v>69</v>
      </c>
      <c r="B77" s="58" t="s">
        <v>286</v>
      </c>
      <c r="C77" s="50" t="s">
        <v>287</v>
      </c>
      <c r="D77" s="51" t="s">
        <v>288</v>
      </c>
      <c r="E77" s="51" t="s">
        <v>289</v>
      </c>
      <c r="F77" s="45" t="s">
        <v>48</v>
      </c>
      <c r="G77" s="50" t="s">
        <v>290</v>
      </c>
      <c r="H77" s="45">
        <v>3.83</v>
      </c>
      <c r="I77" s="45">
        <v>18</v>
      </c>
      <c r="J77" s="45">
        <v>8.77</v>
      </c>
      <c r="K77" s="45" t="s">
        <v>24</v>
      </c>
      <c r="L77" s="45">
        <v>96</v>
      </c>
      <c r="M77" s="45" t="s">
        <v>24</v>
      </c>
      <c r="N77" s="45" t="s">
        <v>24</v>
      </c>
      <c r="O77" s="37">
        <f>IF(ISNA(HLOOKUP(N77,'[1]danh mục'!$D$3:$F$8,6,0)),"",HLOOKUP(N77,'[1]danh mục'!$D$3:$F$8,6,0))</f>
        <v>1.2</v>
      </c>
      <c r="P77" s="38">
        <f>IF(ISNA(VLOOKUP(MID(B77,3,4),'[1]danh mục'!$C$11:$E$23,3,0)),"",O77*5*VLOOKUP(MID(B77,3,4),'[1]danh mục'!$C$11:$E$23,3,0))</f>
        <v>5880000</v>
      </c>
      <c r="Q77" s="52"/>
    </row>
    <row r="78" spans="1:17" s="40" customFormat="1" ht="18" customHeight="1" x14ac:dyDescent="0.2">
      <c r="A78" s="30">
        <v>70</v>
      </c>
      <c r="B78" s="58" t="s">
        <v>241</v>
      </c>
      <c r="C78" s="50" t="s">
        <v>291</v>
      </c>
      <c r="D78" s="51" t="s">
        <v>292</v>
      </c>
      <c r="E78" s="51" t="s">
        <v>157</v>
      </c>
      <c r="F78" s="45" t="s">
        <v>48</v>
      </c>
      <c r="G78" s="50" t="s">
        <v>293</v>
      </c>
      <c r="H78" s="45">
        <v>3.81</v>
      </c>
      <c r="I78" s="45">
        <v>16</v>
      </c>
      <c r="J78" s="45">
        <v>8.76</v>
      </c>
      <c r="K78" s="45" t="s">
        <v>24</v>
      </c>
      <c r="L78" s="45">
        <v>95</v>
      </c>
      <c r="M78" s="45" t="s">
        <v>24</v>
      </c>
      <c r="N78" s="49" t="s">
        <v>24</v>
      </c>
      <c r="O78" s="37">
        <f>IF(ISNA(HLOOKUP(N78,'[1]danh mục'!$D$3:$F$8,6,0)),"",HLOOKUP(N78,'[1]danh mục'!$D$3:$F$8,6,0))</f>
        <v>1.2</v>
      </c>
      <c r="P78" s="38">
        <f>IF(ISNA(VLOOKUP(MID(B78,3,4),'[1]danh mục'!$C$11:$E$23,3,0)),"",O78*5*VLOOKUP(MID(B78,3,4),'[1]danh mục'!$C$11:$E$23,3,0))</f>
        <v>5880000</v>
      </c>
      <c r="Q78" s="52"/>
    </row>
    <row r="79" spans="1:17" s="40" customFormat="1" ht="18" customHeight="1" x14ac:dyDescent="0.2">
      <c r="A79" s="30">
        <v>71</v>
      </c>
      <c r="B79" s="58" t="s">
        <v>294</v>
      </c>
      <c r="C79" s="50" t="s">
        <v>295</v>
      </c>
      <c r="D79" s="51" t="s">
        <v>296</v>
      </c>
      <c r="E79" s="51" t="s">
        <v>269</v>
      </c>
      <c r="F79" s="45" t="s">
        <v>48</v>
      </c>
      <c r="G79" s="50" t="s">
        <v>297</v>
      </c>
      <c r="H79" s="45">
        <v>3.81</v>
      </c>
      <c r="I79" s="45">
        <v>16</v>
      </c>
      <c r="J79" s="45">
        <v>8.51</v>
      </c>
      <c r="K79" s="45" t="s">
        <v>24</v>
      </c>
      <c r="L79" s="45">
        <v>93</v>
      </c>
      <c r="M79" s="45" t="s">
        <v>24</v>
      </c>
      <c r="N79" s="45" t="s">
        <v>24</v>
      </c>
      <c r="O79" s="37">
        <f>IF(ISNA(HLOOKUP(N79,'[1]danh mục'!$D$3:$F$8,6,0)),"",HLOOKUP(N79,'[1]danh mục'!$D$3:$F$8,6,0))</f>
        <v>1.2</v>
      </c>
      <c r="P79" s="38">
        <f>IF(ISNA(VLOOKUP(MID(B79,3,4),'[1]danh mục'!$C$11:$E$23,3,0)),"",O79*5*VLOOKUP(MID(B79,3,4),'[1]danh mục'!$C$11:$E$23,3,0))</f>
        <v>5880000</v>
      </c>
      <c r="Q79" s="52"/>
    </row>
    <row r="80" spans="1:17" s="40" customFormat="1" ht="18" customHeight="1" x14ac:dyDescent="0.2">
      <c r="A80" s="30">
        <v>72</v>
      </c>
      <c r="B80" s="58" t="s">
        <v>256</v>
      </c>
      <c r="C80" s="50" t="s">
        <v>298</v>
      </c>
      <c r="D80" s="51" t="s">
        <v>299</v>
      </c>
      <c r="E80" s="51" t="s">
        <v>85</v>
      </c>
      <c r="F80" s="45" t="s">
        <v>48</v>
      </c>
      <c r="G80" s="50" t="s">
        <v>300</v>
      </c>
      <c r="H80" s="45">
        <v>3.78</v>
      </c>
      <c r="I80" s="45">
        <v>18</v>
      </c>
      <c r="J80" s="45">
        <v>8.52</v>
      </c>
      <c r="K80" s="45" t="s">
        <v>24</v>
      </c>
      <c r="L80" s="45">
        <v>95</v>
      </c>
      <c r="M80" s="45" t="s">
        <v>24</v>
      </c>
      <c r="N80" s="45" t="s">
        <v>24</v>
      </c>
      <c r="O80" s="37">
        <f>IF(ISNA(HLOOKUP(N80,'[1]danh mục'!$D$3:$F$8,6,0)),"",HLOOKUP(N80,'[1]danh mục'!$D$3:$F$8,6,0))</f>
        <v>1.2</v>
      </c>
      <c r="P80" s="38">
        <f>IF(ISNA(VLOOKUP(MID(B80,3,4),'[1]danh mục'!$C$11:$E$23,3,0)),"",O80*5*VLOOKUP(MID(B80,3,4),'[1]danh mục'!$C$11:$E$23,3,0))</f>
        <v>5880000</v>
      </c>
      <c r="Q80" s="52"/>
    </row>
    <row r="81" spans="1:17" s="40" customFormat="1" ht="18" customHeight="1" x14ac:dyDescent="0.2">
      <c r="A81" s="30">
        <v>73</v>
      </c>
      <c r="B81" s="58" t="s">
        <v>294</v>
      </c>
      <c r="C81" s="50" t="s">
        <v>305</v>
      </c>
      <c r="D81" s="51" t="s">
        <v>306</v>
      </c>
      <c r="E81" s="51" t="s">
        <v>121</v>
      </c>
      <c r="F81" s="45" t="s">
        <v>48</v>
      </c>
      <c r="G81" s="50" t="s">
        <v>307</v>
      </c>
      <c r="H81" s="45">
        <v>3.76</v>
      </c>
      <c r="I81" s="45">
        <v>16</v>
      </c>
      <c r="J81" s="45">
        <v>8.52</v>
      </c>
      <c r="K81" s="45" t="s">
        <v>24</v>
      </c>
      <c r="L81" s="45">
        <v>98</v>
      </c>
      <c r="M81" s="45" t="s">
        <v>24</v>
      </c>
      <c r="N81" s="49" t="s">
        <v>24</v>
      </c>
      <c r="O81" s="37">
        <f>IF(ISNA(HLOOKUP(N81,'[1]danh mục'!$D$3:$F$8,6,0)),"",HLOOKUP(N81,'[1]danh mục'!$D$3:$F$8,6,0))</f>
        <v>1.2</v>
      </c>
      <c r="P81" s="38">
        <f>IF(ISNA(VLOOKUP(MID(B81,3,4),'[1]danh mục'!$C$11:$E$23,3,0)),"",O81*5*VLOOKUP(MID(B81,3,4),'[1]danh mục'!$C$11:$E$23,3,0))</f>
        <v>5880000</v>
      </c>
      <c r="Q81" s="52"/>
    </row>
    <row r="82" spans="1:17" s="40" customFormat="1" ht="18" customHeight="1" x14ac:dyDescent="0.2">
      <c r="A82" s="30">
        <v>74</v>
      </c>
      <c r="B82" s="58" t="s">
        <v>256</v>
      </c>
      <c r="C82" s="50" t="s">
        <v>308</v>
      </c>
      <c r="D82" s="51" t="s">
        <v>309</v>
      </c>
      <c r="E82" s="51" t="s">
        <v>310</v>
      </c>
      <c r="F82" s="45" t="s">
        <v>48</v>
      </c>
      <c r="G82" s="50" t="s">
        <v>311</v>
      </c>
      <c r="H82" s="45">
        <v>3.76</v>
      </c>
      <c r="I82" s="45">
        <v>23</v>
      </c>
      <c r="J82" s="45">
        <v>8.7899999999999991</v>
      </c>
      <c r="K82" s="45" t="s">
        <v>24</v>
      </c>
      <c r="L82" s="45">
        <v>95</v>
      </c>
      <c r="M82" s="45" t="s">
        <v>24</v>
      </c>
      <c r="N82" s="49" t="s">
        <v>24</v>
      </c>
      <c r="O82" s="37">
        <f>IF(ISNA(HLOOKUP(N82,'[1]danh mục'!$D$3:$F$8,6,0)),"",HLOOKUP(N82,'[1]danh mục'!$D$3:$F$8,6,0))</f>
        <v>1.2</v>
      </c>
      <c r="P82" s="38">
        <f>IF(ISNA(VLOOKUP(MID(B82,3,4),'[1]danh mục'!$C$11:$E$23,3,0)),"",O82*5*VLOOKUP(MID(B82,3,4),'[1]danh mục'!$C$11:$E$23,3,0))</f>
        <v>5880000</v>
      </c>
      <c r="Q82" s="52"/>
    </row>
    <row r="83" spans="1:17" s="40" customFormat="1" ht="18" customHeight="1" x14ac:dyDescent="0.2">
      <c r="A83" s="30">
        <v>75</v>
      </c>
      <c r="B83" s="58" t="s">
        <v>241</v>
      </c>
      <c r="C83" s="50" t="s">
        <v>312</v>
      </c>
      <c r="D83" s="51" t="s">
        <v>136</v>
      </c>
      <c r="E83" s="51" t="s">
        <v>61</v>
      </c>
      <c r="F83" s="45" t="s">
        <v>48</v>
      </c>
      <c r="G83" s="50" t="s">
        <v>313</v>
      </c>
      <c r="H83" s="45">
        <v>3.75</v>
      </c>
      <c r="I83" s="45">
        <v>16</v>
      </c>
      <c r="J83" s="45">
        <v>8.61</v>
      </c>
      <c r="K83" s="45" t="s">
        <v>24</v>
      </c>
      <c r="L83" s="45">
        <v>100</v>
      </c>
      <c r="M83" s="45" t="s">
        <v>24</v>
      </c>
      <c r="N83" s="45" t="s">
        <v>24</v>
      </c>
      <c r="O83" s="37">
        <f>IF(ISNA(HLOOKUP(N83,'[1]danh mục'!$D$3:$F$8,6,0)),"",HLOOKUP(N83,'[1]danh mục'!$D$3:$F$8,6,0))</f>
        <v>1.2</v>
      </c>
      <c r="P83" s="38">
        <f>IF(ISNA(VLOOKUP(MID(B83,3,4),'[1]danh mục'!$C$11:$E$23,3,0)),"",O83*5*VLOOKUP(MID(B83,3,4),'[1]danh mục'!$C$11:$E$23,3,0))</f>
        <v>5880000</v>
      </c>
      <c r="Q83" s="52"/>
    </row>
    <row r="84" spans="1:17" s="40" customFormat="1" ht="18" customHeight="1" x14ac:dyDescent="0.2">
      <c r="A84" s="30">
        <v>76</v>
      </c>
      <c r="B84" s="58" t="s">
        <v>256</v>
      </c>
      <c r="C84" s="50" t="s">
        <v>314</v>
      </c>
      <c r="D84" s="51" t="s">
        <v>315</v>
      </c>
      <c r="E84" s="51" t="s">
        <v>316</v>
      </c>
      <c r="F84" s="45" t="s">
        <v>48</v>
      </c>
      <c r="G84" s="50" t="s">
        <v>247</v>
      </c>
      <c r="H84" s="45">
        <v>3.75</v>
      </c>
      <c r="I84" s="45">
        <v>18</v>
      </c>
      <c r="J84" s="45">
        <v>8.49</v>
      </c>
      <c r="K84" s="45" t="s">
        <v>24</v>
      </c>
      <c r="L84" s="45">
        <v>99</v>
      </c>
      <c r="M84" s="45" t="s">
        <v>24</v>
      </c>
      <c r="N84" s="45" t="s">
        <v>24</v>
      </c>
      <c r="O84" s="37">
        <f>IF(ISNA(HLOOKUP(N84,'[1]danh mục'!$D$3:$F$8,6,0)),"",HLOOKUP(N84,'[1]danh mục'!$D$3:$F$8,6,0))</f>
        <v>1.2</v>
      </c>
      <c r="P84" s="38">
        <f>IF(ISNA(VLOOKUP(MID(B84,3,4),'[1]danh mục'!$C$11:$E$23,3,0)),"",O84*5*VLOOKUP(MID(B84,3,4),'[1]danh mục'!$C$11:$E$23,3,0))</f>
        <v>5880000</v>
      </c>
      <c r="Q84" s="52"/>
    </row>
    <row r="85" spans="1:17" s="40" customFormat="1" ht="18" customHeight="1" x14ac:dyDescent="0.2">
      <c r="A85" s="30">
        <v>77</v>
      </c>
      <c r="B85" s="58" t="s">
        <v>286</v>
      </c>
      <c r="C85" s="50" t="s">
        <v>317</v>
      </c>
      <c r="D85" s="51" t="s">
        <v>318</v>
      </c>
      <c r="E85" s="51" t="s">
        <v>78</v>
      </c>
      <c r="F85" s="45" t="s">
        <v>48</v>
      </c>
      <c r="G85" s="50" t="s">
        <v>244</v>
      </c>
      <c r="H85" s="45">
        <v>3.75</v>
      </c>
      <c r="I85" s="45">
        <v>18</v>
      </c>
      <c r="J85" s="45">
        <v>8.6199999999999992</v>
      </c>
      <c r="K85" s="45" t="s">
        <v>24</v>
      </c>
      <c r="L85" s="45">
        <v>96</v>
      </c>
      <c r="M85" s="45" t="s">
        <v>24</v>
      </c>
      <c r="N85" s="45" t="s">
        <v>24</v>
      </c>
      <c r="O85" s="37">
        <f>IF(ISNA(HLOOKUP(N85,'[1]danh mục'!$D$3:$F$8,6,0)),"",HLOOKUP(N85,'[1]danh mục'!$D$3:$F$8,6,0))</f>
        <v>1.2</v>
      </c>
      <c r="P85" s="38">
        <f>IF(ISNA(VLOOKUP(MID(B85,3,4),'[1]danh mục'!$C$11:$E$23,3,0)),"",O85*5*VLOOKUP(MID(B85,3,4),'[1]danh mục'!$C$11:$E$23,3,0))</f>
        <v>5880000</v>
      </c>
      <c r="Q85" s="52"/>
    </row>
    <row r="86" spans="1:17" s="40" customFormat="1" ht="18" customHeight="1" x14ac:dyDescent="0.2">
      <c r="A86" s="30">
        <v>78</v>
      </c>
      <c r="B86" s="58" t="s">
        <v>294</v>
      </c>
      <c r="C86" s="50" t="s">
        <v>319</v>
      </c>
      <c r="D86" s="51" t="s">
        <v>315</v>
      </c>
      <c r="E86" s="51" t="s">
        <v>320</v>
      </c>
      <c r="F86" s="45" t="s">
        <v>48</v>
      </c>
      <c r="G86" s="50" t="s">
        <v>321</v>
      </c>
      <c r="H86" s="45">
        <v>3.75</v>
      </c>
      <c r="I86" s="45">
        <v>16</v>
      </c>
      <c r="J86" s="45">
        <v>8.6199999999999992</v>
      </c>
      <c r="K86" s="45" t="s">
        <v>24</v>
      </c>
      <c r="L86" s="45">
        <v>95</v>
      </c>
      <c r="M86" s="45" t="s">
        <v>24</v>
      </c>
      <c r="N86" s="45" t="s">
        <v>24</v>
      </c>
      <c r="O86" s="37">
        <f>IF(ISNA(HLOOKUP(N86,'[1]danh mục'!$D$3:$F$8,6,0)),"",HLOOKUP(N86,'[1]danh mục'!$D$3:$F$8,6,0))</f>
        <v>1.2</v>
      </c>
      <c r="P86" s="38">
        <f>IF(ISNA(VLOOKUP(MID(B86,3,4),'[1]danh mục'!$C$11:$E$23,3,0)),"",O86*5*VLOOKUP(MID(B86,3,4),'[1]danh mục'!$C$11:$E$23,3,0))</f>
        <v>5880000</v>
      </c>
      <c r="Q86" s="52"/>
    </row>
    <row r="87" spans="1:17" s="40" customFormat="1" ht="18" customHeight="1" x14ac:dyDescent="0.2">
      <c r="A87" s="30">
        <v>79</v>
      </c>
      <c r="B87" s="58" t="s">
        <v>248</v>
      </c>
      <c r="C87" s="50" t="s">
        <v>326</v>
      </c>
      <c r="D87" s="51" t="s">
        <v>327</v>
      </c>
      <c r="E87" s="51" t="s">
        <v>94</v>
      </c>
      <c r="F87" s="45" t="s">
        <v>48</v>
      </c>
      <c r="G87" s="50" t="s">
        <v>328</v>
      </c>
      <c r="H87" s="45">
        <v>3.72</v>
      </c>
      <c r="I87" s="45">
        <v>16</v>
      </c>
      <c r="J87" s="45">
        <v>8.52</v>
      </c>
      <c r="K87" s="45" t="s">
        <v>24</v>
      </c>
      <c r="L87" s="45">
        <v>100</v>
      </c>
      <c r="M87" s="45" t="s">
        <v>24</v>
      </c>
      <c r="N87" s="45" t="s">
        <v>24</v>
      </c>
      <c r="O87" s="37">
        <f>IF(ISNA(HLOOKUP(N87,'[1]danh mục'!$D$3:$F$8,6,0)),"",HLOOKUP(N87,'[1]danh mục'!$D$3:$F$8,6,0))</f>
        <v>1.2</v>
      </c>
      <c r="P87" s="38">
        <f>IF(ISNA(VLOOKUP(MID(B87,3,4),'[1]danh mục'!$C$11:$E$23,3,0)),"",O87*5*VLOOKUP(MID(B87,3,4),'[1]danh mục'!$C$11:$E$23,3,0))</f>
        <v>5880000</v>
      </c>
      <c r="Q87" s="52"/>
    </row>
    <row r="88" spans="1:17" s="40" customFormat="1" ht="18" customHeight="1" x14ac:dyDescent="0.2">
      <c r="A88" s="30">
        <v>80</v>
      </c>
      <c r="B88" s="58" t="s">
        <v>294</v>
      </c>
      <c r="C88" s="50" t="s">
        <v>329</v>
      </c>
      <c r="D88" s="51" t="s">
        <v>330</v>
      </c>
      <c r="E88" s="51" t="s">
        <v>331</v>
      </c>
      <c r="F88" s="45" t="s">
        <v>48</v>
      </c>
      <c r="G88" s="50" t="s">
        <v>332</v>
      </c>
      <c r="H88" s="45">
        <v>3.72</v>
      </c>
      <c r="I88" s="45">
        <v>16</v>
      </c>
      <c r="J88" s="45">
        <v>8.6199999999999992</v>
      </c>
      <c r="K88" s="45" t="s">
        <v>24</v>
      </c>
      <c r="L88" s="45">
        <v>98</v>
      </c>
      <c r="M88" s="45" t="s">
        <v>24</v>
      </c>
      <c r="N88" s="49" t="s">
        <v>24</v>
      </c>
      <c r="O88" s="37">
        <f>IF(ISNA(HLOOKUP(N88,'[1]danh mục'!$D$3:$F$8,6,0)),"",HLOOKUP(N88,'[1]danh mục'!$D$3:$F$8,6,0))</f>
        <v>1.2</v>
      </c>
      <c r="P88" s="38">
        <f>IF(ISNA(VLOOKUP(MID(B88,3,4),'[1]danh mục'!$C$11:$E$23,3,0)),"",O88*5*VLOOKUP(MID(B88,3,4),'[1]danh mục'!$C$11:$E$23,3,0))</f>
        <v>5880000</v>
      </c>
      <c r="Q88" s="52"/>
    </row>
    <row r="89" spans="1:17" s="40" customFormat="1" ht="18" customHeight="1" x14ac:dyDescent="0.2">
      <c r="A89" s="30">
        <v>81</v>
      </c>
      <c r="B89" s="58" t="s">
        <v>241</v>
      </c>
      <c r="C89" s="50" t="s">
        <v>333</v>
      </c>
      <c r="D89" s="51" t="s">
        <v>334</v>
      </c>
      <c r="E89" s="51" t="s">
        <v>89</v>
      </c>
      <c r="F89" s="45" t="s">
        <v>22</v>
      </c>
      <c r="G89" s="50" t="s">
        <v>335</v>
      </c>
      <c r="H89" s="45">
        <v>3.72</v>
      </c>
      <c r="I89" s="45">
        <v>16</v>
      </c>
      <c r="J89" s="45">
        <v>8.33</v>
      </c>
      <c r="K89" s="45" t="s">
        <v>24</v>
      </c>
      <c r="L89" s="45">
        <v>95</v>
      </c>
      <c r="M89" s="45" t="s">
        <v>24</v>
      </c>
      <c r="N89" s="49" t="s">
        <v>24</v>
      </c>
      <c r="O89" s="37">
        <f>IF(ISNA(HLOOKUP(N89,'[1]danh mục'!$D$3:$F$8,6,0)),"",HLOOKUP(N89,'[1]danh mục'!$D$3:$F$8,6,0))</f>
        <v>1.2</v>
      </c>
      <c r="P89" s="38">
        <f>IF(ISNA(VLOOKUP(MID(B89,3,4),'[1]danh mục'!$C$11:$E$23,3,0)),"",O89*5*VLOOKUP(MID(B89,3,4),'[1]danh mục'!$C$11:$E$23,3,0))</f>
        <v>5880000</v>
      </c>
      <c r="Q89" s="52"/>
    </row>
    <row r="90" spans="1:17" s="40" customFormat="1" ht="18" customHeight="1" x14ac:dyDescent="0.2">
      <c r="A90" s="30">
        <v>82</v>
      </c>
      <c r="B90" s="58" t="s">
        <v>260</v>
      </c>
      <c r="C90" s="50" t="s">
        <v>336</v>
      </c>
      <c r="D90" s="51" t="s">
        <v>337</v>
      </c>
      <c r="E90" s="51" t="s">
        <v>338</v>
      </c>
      <c r="F90" s="45" t="s">
        <v>22</v>
      </c>
      <c r="G90" s="50" t="s">
        <v>263</v>
      </c>
      <c r="H90" s="45">
        <v>3.71</v>
      </c>
      <c r="I90" s="45">
        <v>19</v>
      </c>
      <c r="J90" s="45">
        <v>8.5500000000000007</v>
      </c>
      <c r="K90" s="45" t="s">
        <v>24</v>
      </c>
      <c r="L90" s="45">
        <v>95</v>
      </c>
      <c r="M90" s="45" t="s">
        <v>24</v>
      </c>
      <c r="N90" s="49" t="s">
        <v>24</v>
      </c>
      <c r="O90" s="37">
        <f>IF(ISNA(HLOOKUP(N90,'[1]danh mục'!$D$3:$F$8,6,0)),"",HLOOKUP(N90,'[1]danh mục'!$D$3:$F$8,6,0))</f>
        <v>1.2</v>
      </c>
      <c r="P90" s="38">
        <f>IF(ISNA(VLOOKUP(MID(B90,3,4),'[1]danh mục'!$C$11:$E$23,3,0)),"",O90*5*VLOOKUP(MID(B90,3,4),'[1]danh mục'!$C$11:$E$23,3,0))</f>
        <v>5880000</v>
      </c>
      <c r="Q90" s="52"/>
    </row>
    <row r="91" spans="1:17" s="40" customFormat="1" ht="18" customHeight="1" x14ac:dyDescent="0.2">
      <c r="A91" s="30">
        <v>83</v>
      </c>
      <c r="B91" s="58" t="s">
        <v>339</v>
      </c>
      <c r="C91" s="50" t="s">
        <v>340</v>
      </c>
      <c r="D91" s="51" t="s">
        <v>341</v>
      </c>
      <c r="E91" s="51" t="s">
        <v>342</v>
      </c>
      <c r="F91" s="45" t="s">
        <v>48</v>
      </c>
      <c r="G91" s="50" t="s">
        <v>343</v>
      </c>
      <c r="H91" s="45">
        <v>3.71</v>
      </c>
      <c r="I91" s="45">
        <v>21</v>
      </c>
      <c r="J91" s="45">
        <v>8.86</v>
      </c>
      <c r="K91" s="45" t="s">
        <v>24</v>
      </c>
      <c r="L91" s="45">
        <v>92</v>
      </c>
      <c r="M91" s="45" t="s">
        <v>24</v>
      </c>
      <c r="N91" s="45" t="s">
        <v>24</v>
      </c>
      <c r="O91" s="37">
        <f>IF(ISNA(HLOOKUP(N91,'[1]danh mục'!$D$3:$F$8,6,0)),"",HLOOKUP(N91,'[1]danh mục'!$D$3:$F$8,6,0))</f>
        <v>1.2</v>
      </c>
      <c r="P91" s="38">
        <f>IF(ISNA(VLOOKUP(MID(B91,3,4),'[1]danh mục'!$C$11:$E$23,3,0)),"",O91*5*VLOOKUP(MID(B91,3,4),'[1]danh mục'!$C$11:$E$23,3,0))</f>
        <v>5880000</v>
      </c>
      <c r="Q91" s="52"/>
    </row>
    <row r="92" spans="1:17" s="40" customFormat="1" ht="18" customHeight="1" x14ac:dyDescent="0.2">
      <c r="A92" s="30">
        <v>84</v>
      </c>
      <c r="B92" s="58" t="s">
        <v>260</v>
      </c>
      <c r="C92" s="50" t="s">
        <v>346</v>
      </c>
      <c r="D92" s="51" t="s">
        <v>347</v>
      </c>
      <c r="E92" s="51" t="s">
        <v>82</v>
      </c>
      <c r="F92" s="45" t="s">
        <v>48</v>
      </c>
      <c r="G92" s="50" t="s">
        <v>348</v>
      </c>
      <c r="H92" s="45">
        <v>3.7</v>
      </c>
      <c r="I92" s="45">
        <v>22</v>
      </c>
      <c r="J92" s="45">
        <v>8.51</v>
      </c>
      <c r="K92" s="45" t="s">
        <v>24</v>
      </c>
      <c r="L92" s="45">
        <v>95</v>
      </c>
      <c r="M92" s="45" t="s">
        <v>24</v>
      </c>
      <c r="N92" s="45" t="s">
        <v>24</v>
      </c>
      <c r="O92" s="37">
        <f>IF(ISNA(HLOOKUP(N92,'[1]danh mục'!$D$3:$F$8,6,0)),"",HLOOKUP(N92,'[1]danh mục'!$D$3:$F$8,6,0))</f>
        <v>1.2</v>
      </c>
      <c r="P92" s="38">
        <f>IF(ISNA(VLOOKUP(MID(B92,3,4),'[1]danh mục'!$C$11:$E$23,3,0)),"",O92*5*VLOOKUP(MID(B92,3,4),'[1]danh mục'!$C$11:$E$23,3,0))</f>
        <v>5880000</v>
      </c>
      <c r="Q92" s="52"/>
    </row>
    <row r="93" spans="1:17" s="40" customFormat="1" ht="18" customHeight="1" x14ac:dyDescent="0.2">
      <c r="A93" s="30">
        <v>85</v>
      </c>
      <c r="B93" s="58" t="s">
        <v>294</v>
      </c>
      <c r="C93" s="50" t="s">
        <v>349</v>
      </c>
      <c r="D93" s="51" t="s">
        <v>350</v>
      </c>
      <c r="E93" s="51" t="s">
        <v>74</v>
      </c>
      <c r="F93" s="45" t="s">
        <v>22</v>
      </c>
      <c r="G93" s="50" t="s">
        <v>351</v>
      </c>
      <c r="H93" s="45">
        <v>3.69</v>
      </c>
      <c r="I93" s="45">
        <v>16</v>
      </c>
      <c r="J93" s="45">
        <v>8.43</v>
      </c>
      <c r="K93" s="45" t="s">
        <v>24</v>
      </c>
      <c r="L93" s="45">
        <v>100</v>
      </c>
      <c r="M93" s="45" t="s">
        <v>24</v>
      </c>
      <c r="N93" s="45" t="s">
        <v>24</v>
      </c>
      <c r="O93" s="37">
        <f>IF(ISNA(HLOOKUP(N93,'[1]danh mục'!$D$3:$F$8,6,0)),"",HLOOKUP(N93,'[1]danh mục'!$D$3:$F$8,6,0))</f>
        <v>1.2</v>
      </c>
      <c r="P93" s="38">
        <f>IF(ISNA(VLOOKUP(MID(B93,3,4),'[1]danh mục'!$C$11:$E$23,3,0)),"",O93*5*VLOOKUP(MID(B93,3,4),'[1]danh mục'!$C$11:$E$23,3,0))</f>
        <v>5880000</v>
      </c>
      <c r="Q93" s="52"/>
    </row>
    <row r="94" spans="1:17" s="40" customFormat="1" ht="18" customHeight="1" x14ac:dyDescent="0.2">
      <c r="A94" s="30">
        <v>86</v>
      </c>
      <c r="B94" s="58" t="s">
        <v>260</v>
      </c>
      <c r="C94" s="50" t="s">
        <v>353</v>
      </c>
      <c r="D94" s="51" t="s">
        <v>354</v>
      </c>
      <c r="E94" s="51" t="s">
        <v>355</v>
      </c>
      <c r="F94" s="45" t="s">
        <v>48</v>
      </c>
      <c r="G94" s="50" t="s">
        <v>348</v>
      </c>
      <c r="H94" s="45">
        <v>3.68</v>
      </c>
      <c r="I94" s="45">
        <v>19</v>
      </c>
      <c r="J94" s="45">
        <v>8.41</v>
      </c>
      <c r="K94" s="45" t="s">
        <v>24</v>
      </c>
      <c r="L94" s="45">
        <v>100</v>
      </c>
      <c r="M94" s="45" t="s">
        <v>24</v>
      </c>
      <c r="N94" s="45" t="s">
        <v>24</v>
      </c>
      <c r="O94" s="37">
        <f>IF(ISNA(HLOOKUP(N94,'[1]danh mục'!$D$3:$F$8,6,0)),"",HLOOKUP(N94,'[1]danh mục'!$D$3:$F$8,6,0))</f>
        <v>1.2</v>
      </c>
      <c r="P94" s="38">
        <f>IF(ISNA(VLOOKUP(MID(B94,3,4),'[1]danh mục'!$C$11:$E$23,3,0)),"",O94*5*VLOOKUP(MID(B94,3,4),'[1]danh mục'!$C$11:$E$23,3,0))</f>
        <v>5880000</v>
      </c>
      <c r="Q94" s="52"/>
    </row>
    <row r="95" spans="1:17" s="40" customFormat="1" ht="18" customHeight="1" x14ac:dyDescent="0.2">
      <c r="A95" s="30">
        <v>87</v>
      </c>
      <c r="B95" s="58" t="s">
        <v>356</v>
      </c>
      <c r="C95" s="50" t="s">
        <v>357</v>
      </c>
      <c r="D95" s="51" t="s">
        <v>358</v>
      </c>
      <c r="E95" s="51" t="s">
        <v>359</v>
      </c>
      <c r="F95" s="45" t="s">
        <v>48</v>
      </c>
      <c r="G95" s="50" t="s">
        <v>244</v>
      </c>
      <c r="H95" s="45">
        <v>3.68</v>
      </c>
      <c r="I95" s="45">
        <v>22</v>
      </c>
      <c r="J95" s="45">
        <v>8.5299999999999994</v>
      </c>
      <c r="K95" s="45" t="s">
        <v>24</v>
      </c>
      <c r="L95" s="45">
        <v>95</v>
      </c>
      <c r="M95" s="45" t="s">
        <v>24</v>
      </c>
      <c r="N95" s="49" t="s">
        <v>24</v>
      </c>
      <c r="O95" s="37">
        <f>IF(ISNA(HLOOKUP(N95,'[1]danh mục'!$D$3:$F$8,6,0)),"",HLOOKUP(N95,'[1]danh mục'!$D$3:$F$8,6,0))</f>
        <v>1.2</v>
      </c>
      <c r="P95" s="38">
        <f>IF(ISNA(VLOOKUP(MID(B95,3,4),'[1]danh mục'!$C$11:$E$23,3,0)),"",O95*5*VLOOKUP(MID(B95,3,4),'[1]danh mục'!$C$11:$E$23,3,0))</f>
        <v>5880000</v>
      </c>
      <c r="Q95" s="52"/>
    </row>
    <row r="96" spans="1:17" s="40" customFormat="1" ht="18" customHeight="1" x14ac:dyDescent="0.2">
      <c r="A96" s="30">
        <v>88</v>
      </c>
      <c r="B96" s="58" t="s">
        <v>260</v>
      </c>
      <c r="C96" s="50" t="s">
        <v>360</v>
      </c>
      <c r="D96" s="51" t="s">
        <v>361</v>
      </c>
      <c r="E96" s="51" t="s">
        <v>362</v>
      </c>
      <c r="F96" s="45" t="s">
        <v>48</v>
      </c>
      <c r="G96" s="50" t="s">
        <v>363</v>
      </c>
      <c r="H96" s="45">
        <v>3.68</v>
      </c>
      <c r="I96" s="45">
        <v>19</v>
      </c>
      <c r="J96" s="45">
        <v>8.34</v>
      </c>
      <c r="K96" s="45" t="s">
        <v>24</v>
      </c>
      <c r="L96" s="45">
        <v>92</v>
      </c>
      <c r="M96" s="45" t="s">
        <v>24</v>
      </c>
      <c r="N96" s="49" t="s">
        <v>24</v>
      </c>
      <c r="O96" s="37">
        <f>IF(ISNA(HLOOKUP(N96,'[1]danh mục'!$D$3:$F$8,6,0)),"",HLOOKUP(N96,'[1]danh mục'!$D$3:$F$8,6,0))</f>
        <v>1.2</v>
      </c>
      <c r="P96" s="38">
        <f>IF(ISNA(VLOOKUP(MID(B96,3,4),'[1]danh mục'!$C$11:$E$23,3,0)),"",O96*5*VLOOKUP(MID(B96,3,4),'[1]danh mục'!$C$11:$E$23,3,0))</f>
        <v>5880000</v>
      </c>
      <c r="Q96" s="52"/>
    </row>
    <row r="97" spans="1:17" s="40" customFormat="1" ht="18" customHeight="1" x14ac:dyDescent="0.2">
      <c r="A97" s="30">
        <v>89</v>
      </c>
      <c r="B97" s="58" t="s">
        <v>286</v>
      </c>
      <c r="C97" s="50" t="s">
        <v>364</v>
      </c>
      <c r="D97" s="51" t="s">
        <v>365</v>
      </c>
      <c r="E97" s="51" t="s">
        <v>89</v>
      </c>
      <c r="F97" s="45" t="s">
        <v>48</v>
      </c>
      <c r="G97" s="50" t="s">
        <v>366</v>
      </c>
      <c r="H97" s="45">
        <v>3.67</v>
      </c>
      <c r="I97" s="45">
        <v>18</v>
      </c>
      <c r="J97" s="45">
        <v>8.57</v>
      </c>
      <c r="K97" s="45" t="s">
        <v>24</v>
      </c>
      <c r="L97" s="45">
        <v>99</v>
      </c>
      <c r="M97" s="45" t="s">
        <v>24</v>
      </c>
      <c r="N97" s="45" t="s">
        <v>24</v>
      </c>
      <c r="O97" s="37">
        <f>IF(ISNA(HLOOKUP(N97,'[1]danh mục'!$D$3:$F$8,6,0)),"",HLOOKUP(N97,'[1]danh mục'!$D$3:$F$8,6,0))</f>
        <v>1.2</v>
      </c>
      <c r="P97" s="38">
        <f>IF(ISNA(VLOOKUP(MID(B97,3,4),'[1]danh mục'!$C$11:$E$23,3,0)),"",O97*5*VLOOKUP(MID(B97,3,4),'[1]danh mục'!$C$11:$E$23,3,0))</f>
        <v>5880000</v>
      </c>
      <c r="Q97" s="52"/>
    </row>
    <row r="98" spans="1:17" s="40" customFormat="1" ht="18" customHeight="1" x14ac:dyDescent="0.2">
      <c r="A98" s="30">
        <v>90</v>
      </c>
      <c r="B98" s="58" t="s">
        <v>241</v>
      </c>
      <c r="C98" s="50" t="s">
        <v>367</v>
      </c>
      <c r="D98" s="51" t="s">
        <v>368</v>
      </c>
      <c r="E98" s="51" t="s">
        <v>369</v>
      </c>
      <c r="F98" s="45" t="s">
        <v>48</v>
      </c>
      <c r="G98" s="50" t="s">
        <v>370</v>
      </c>
      <c r="H98" s="45">
        <v>3.67</v>
      </c>
      <c r="I98" s="45">
        <v>26</v>
      </c>
      <c r="J98" s="45">
        <v>8.77</v>
      </c>
      <c r="K98" s="45" t="s">
        <v>24</v>
      </c>
      <c r="L98" s="45">
        <v>95</v>
      </c>
      <c r="M98" s="45" t="s">
        <v>24</v>
      </c>
      <c r="N98" s="45" t="s">
        <v>24</v>
      </c>
      <c r="O98" s="37">
        <f>IF(ISNA(HLOOKUP(N98,'[1]danh mục'!$D$3:$F$8,6,0)),"",HLOOKUP(N98,'[1]danh mục'!$D$3:$F$8,6,0))</f>
        <v>1.2</v>
      </c>
      <c r="P98" s="38">
        <f>IF(ISNA(VLOOKUP(MID(B98,3,4),'[1]danh mục'!$C$11:$E$23,3,0)),"",O98*5*VLOOKUP(MID(B98,3,4),'[1]danh mục'!$C$11:$E$23,3,0))</f>
        <v>5880000</v>
      </c>
      <c r="Q98" s="52"/>
    </row>
    <row r="99" spans="1:17" s="40" customFormat="1" ht="18" customHeight="1" x14ac:dyDescent="0.2">
      <c r="A99" s="30">
        <v>91</v>
      </c>
      <c r="B99" s="58" t="s">
        <v>241</v>
      </c>
      <c r="C99" s="50" t="s">
        <v>373</v>
      </c>
      <c r="D99" s="51" t="s">
        <v>371</v>
      </c>
      <c r="E99" s="51" t="s">
        <v>161</v>
      </c>
      <c r="F99" s="45" t="s">
        <v>48</v>
      </c>
      <c r="G99" s="50" t="s">
        <v>374</v>
      </c>
      <c r="H99" s="45">
        <v>3.66</v>
      </c>
      <c r="I99" s="45">
        <v>16</v>
      </c>
      <c r="J99" s="45">
        <v>8.51</v>
      </c>
      <c r="K99" s="45" t="s">
        <v>24</v>
      </c>
      <c r="L99" s="45">
        <v>100</v>
      </c>
      <c r="M99" s="45" t="s">
        <v>24</v>
      </c>
      <c r="N99" s="45" t="s">
        <v>24</v>
      </c>
      <c r="O99" s="37">
        <f>IF(ISNA(HLOOKUP(N99,'[1]danh mục'!$D$3:$F$8,6,0)),"",HLOOKUP(N99,'[1]danh mục'!$D$3:$F$8,6,0))</f>
        <v>1.2</v>
      </c>
      <c r="P99" s="38">
        <f>IF(ISNA(VLOOKUP(MID(B99,3,4),'[1]danh mục'!$C$11:$E$23,3,0)),"",O99*5*VLOOKUP(MID(B99,3,4),'[1]danh mục'!$C$11:$E$23,3,0))</f>
        <v>5880000</v>
      </c>
      <c r="Q99" s="52"/>
    </row>
    <row r="100" spans="1:17" s="40" customFormat="1" ht="18" customHeight="1" x14ac:dyDescent="0.2">
      <c r="A100" s="30">
        <v>92</v>
      </c>
      <c r="B100" s="58" t="s">
        <v>294</v>
      </c>
      <c r="C100" s="50" t="s">
        <v>375</v>
      </c>
      <c r="D100" s="51" t="s">
        <v>376</v>
      </c>
      <c r="E100" s="51" t="s">
        <v>106</v>
      </c>
      <c r="F100" s="45" t="s">
        <v>48</v>
      </c>
      <c r="G100" s="50" t="s">
        <v>345</v>
      </c>
      <c r="H100" s="45">
        <v>3.66</v>
      </c>
      <c r="I100" s="45">
        <v>16</v>
      </c>
      <c r="J100" s="45">
        <v>8.61</v>
      </c>
      <c r="K100" s="45" t="s">
        <v>24</v>
      </c>
      <c r="L100" s="45">
        <v>93</v>
      </c>
      <c r="M100" s="45" t="s">
        <v>24</v>
      </c>
      <c r="N100" s="45" t="s">
        <v>24</v>
      </c>
      <c r="O100" s="37">
        <f>IF(ISNA(HLOOKUP(N100,'[1]danh mục'!$D$3:$F$8,6,0)),"",HLOOKUP(N100,'[1]danh mục'!$D$3:$F$8,6,0))</f>
        <v>1.2</v>
      </c>
      <c r="P100" s="38">
        <f>IF(ISNA(VLOOKUP(MID(B100,3,4),'[1]danh mục'!$C$11:$E$23,3,0)),"",O100*5*VLOOKUP(MID(B100,3,4),'[1]danh mục'!$C$11:$E$23,3,0))</f>
        <v>5880000</v>
      </c>
      <c r="Q100" s="52"/>
    </row>
    <row r="101" spans="1:17" s="40" customFormat="1" ht="18" customHeight="1" x14ac:dyDescent="0.2">
      <c r="A101" s="30">
        <v>93</v>
      </c>
      <c r="B101" s="58" t="s">
        <v>339</v>
      </c>
      <c r="C101" s="50" t="s">
        <v>377</v>
      </c>
      <c r="D101" s="51" t="s">
        <v>378</v>
      </c>
      <c r="E101" s="51" t="s">
        <v>379</v>
      </c>
      <c r="F101" s="45" t="s">
        <v>48</v>
      </c>
      <c r="G101" s="50" t="s">
        <v>380</v>
      </c>
      <c r="H101" s="45">
        <v>3.64</v>
      </c>
      <c r="I101" s="45">
        <v>18</v>
      </c>
      <c r="J101" s="45">
        <v>8.67</v>
      </c>
      <c r="K101" s="45" t="s">
        <v>24</v>
      </c>
      <c r="L101" s="45">
        <v>100</v>
      </c>
      <c r="M101" s="45" t="s">
        <v>24</v>
      </c>
      <c r="N101" s="45" t="s">
        <v>24</v>
      </c>
      <c r="O101" s="37">
        <f>IF(ISNA(HLOOKUP(N101,'[1]danh mục'!$D$3:$F$8,6,0)),"",HLOOKUP(N101,'[1]danh mục'!$D$3:$F$8,6,0))</f>
        <v>1.2</v>
      </c>
      <c r="P101" s="38">
        <f>IF(ISNA(VLOOKUP(MID(B101,3,4),'[1]danh mục'!$C$11:$E$23,3,0)),"",O101*5*VLOOKUP(MID(B101,3,4),'[1]danh mục'!$C$11:$E$23,3,0))</f>
        <v>5880000</v>
      </c>
      <c r="Q101" s="52"/>
    </row>
    <row r="102" spans="1:17" s="40" customFormat="1" ht="18" customHeight="1" x14ac:dyDescent="0.2">
      <c r="A102" s="30">
        <v>94</v>
      </c>
      <c r="B102" s="58" t="s">
        <v>256</v>
      </c>
      <c r="C102" s="50" t="s">
        <v>381</v>
      </c>
      <c r="D102" s="51" t="s">
        <v>382</v>
      </c>
      <c r="E102" s="51" t="s">
        <v>383</v>
      </c>
      <c r="F102" s="45" t="s">
        <v>22</v>
      </c>
      <c r="G102" s="50" t="s">
        <v>259</v>
      </c>
      <c r="H102" s="45">
        <v>3.64</v>
      </c>
      <c r="I102" s="45">
        <v>18</v>
      </c>
      <c r="J102" s="45">
        <v>8.42</v>
      </c>
      <c r="K102" s="45" t="s">
        <v>24</v>
      </c>
      <c r="L102" s="45">
        <v>91</v>
      </c>
      <c r="M102" s="45" t="s">
        <v>24</v>
      </c>
      <c r="N102" s="45" t="s">
        <v>24</v>
      </c>
      <c r="O102" s="37">
        <f>IF(ISNA(HLOOKUP(N102,'[1]danh mục'!$D$3:$F$8,6,0)),"",HLOOKUP(N102,'[1]danh mục'!$D$3:$F$8,6,0))</f>
        <v>1.2</v>
      </c>
      <c r="P102" s="38">
        <f>IF(ISNA(VLOOKUP(MID(B102,3,4),'[1]danh mục'!$C$11:$E$23,3,0)),"",O102*5*VLOOKUP(MID(B102,3,4),'[1]danh mục'!$C$11:$E$23,3,0))</f>
        <v>5880000</v>
      </c>
      <c r="Q102" s="52"/>
    </row>
    <row r="103" spans="1:17" s="40" customFormat="1" ht="18" customHeight="1" x14ac:dyDescent="0.2">
      <c r="A103" s="30">
        <v>95</v>
      </c>
      <c r="B103" s="58" t="s">
        <v>260</v>
      </c>
      <c r="C103" s="50" t="s">
        <v>1260</v>
      </c>
      <c r="D103" s="51" t="s">
        <v>1261</v>
      </c>
      <c r="E103" s="51" t="s">
        <v>622</v>
      </c>
      <c r="F103" s="45" t="s">
        <v>48</v>
      </c>
      <c r="G103" s="50" t="s">
        <v>1262</v>
      </c>
      <c r="H103" s="45">
        <v>3.63</v>
      </c>
      <c r="I103" s="45">
        <v>19</v>
      </c>
      <c r="J103" s="45">
        <v>8.34</v>
      </c>
      <c r="K103" s="45" t="s">
        <v>24</v>
      </c>
      <c r="L103" s="45">
        <v>100</v>
      </c>
      <c r="M103" s="45" t="s">
        <v>24</v>
      </c>
      <c r="N103" s="49" t="s">
        <v>24</v>
      </c>
      <c r="O103" s="37">
        <f>IF(ISNA(HLOOKUP(N103,'[1]danh mục'!$D$3:$F$8,6,0)),"",HLOOKUP(N103,'[1]danh mục'!$D$3:$F$8,6,0))</f>
        <v>1.2</v>
      </c>
      <c r="P103" s="38">
        <f>IF(ISNA(VLOOKUP(MID(B103,3,4),'[1]danh mục'!$C$11:$E$23,3,0)),"",O103*5*VLOOKUP(MID(B103,3,4),'[1]danh mục'!$C$11:$E$23,3,0))</f>
        <v>5880000</v>
      </c>
      <c r="Q103" s="52"/>
    </row>
    <row r="104" spans="1:17" s="40" customFormat="1" ht="18" customHeight="1" x14ac:dyDescent="0.2">
      <c r="A104" s="30">
        <v>96</v>
      </c>
      <c r="B104" s="58" t="s">
        <v>294</v>
      </c>
      <c r="C104" s="50" t="s">
        <v>1263</v>
      </c>
      <c r="D104" s="51" t="s">
        <v>1264</v>
      </c>
      <c r="E104" s="51" t="s">
        <v>1265</v>
      </c>
      <c r="F104" s="45" t="s">
        <v>48</v>
      </c>
      <c r="G104" s="50" t="s">
        <v>1266</v>
      </c>
      <c r="H104" s="45">
        <v>3.63</v>
      </c>
      <c r="I104" s="45">
        <v>16</v>
      </c>
      <c r="J104" s="45">
        <v>8.56</v>
      </c>
      <c r="K104" s="45" t="s">
        <v>24</v>
      </c>
      <c r="L104" s="45">
        <v>97</v>
      </c>
      <c r="M104" s="45" t="s">
        <v>24</v>
      </c>
      <c r="N104" s="49" t="s">
        <v>24</v>
      </c>
      <c r="O104" s="37">
        <f>IF(ISNA(HLOOKUP(N104,'[1]danh mục'!$D$3:$F$8,6,0)),"",HLOOKUP(N104,'[1]danh mục'!$D$3:$F$8,6,0))</f>
        <v>1.2</v>
      </c>
      <c r="P104" s="38">
        <f>IF(ISNA(VLOOKUP(MID(B104,3,4),'[1]danh mục'!$C$11:$E$23,3,0)),"",O104*5*VLOOKUP(MID(B104,3,4),'[1]danh mục'!$C$11:$E$23,3,0))</f>
        <v>5880000</v>
      </c>
      <c r="Q104" s="52"/>
    </row>
    <row r="105" spans="1:17" s="40" customFormat="1" ht="18" customHeight="1" x14ac:dyDescent="0.2">
      <c r="A105" s="30">
        <v>97</v>
      </c>
      <c r="B105" s="58" t="s">
        <v>248</v>
      </c>
      <c r="C105" s="50" t="s">
        <v>1267</v>
      </c>
      <c r="D105" s="51" t="s">
        <v>1268</v>
      </c>
      <c r="E105" s="51" t="s">
        <v>316</v>
      </c>
      <c r="F105" s="45" t="s">
        <v>48</v>
      </c>
      <c r="G105" s="50" t="s">
        <v>1269</v>
      </c>
      <c r="H105" s="45">
        <v>3.63</v>
      </c>
      <c r="I105" s="45">
        <v>16</v>
      </c>
      <c r="J105" s="45">
        <v>8.44</v>
      </c>
      <c r="K105" s="45" t="s">
        <v>24</v>
      </c>
      <c r="L105" s="45">
        <v>95</v>
      </c>
      <c r="M105" s="45" t="s">
        <v>24</v>
      </c>
      <c r="N105" s="45" t="s">
        <v>24</v>
      </c>
      <c r="O105" s="37">
        <f>IF(ISNA(HLOOKUP(N105,'[1]danh mục'!$D$3:$F$8,6,0)),"",HLOOKUP(N105,'[1]danh mục'!$D$3:$F$8,6,0))</f>
        <v>1.2</v>
      </c>
      <c r="P105" s="38">
        <f>IF(ISNA(VLOOKUP(MID(B105,3,4),'[1]danh mục'!$C$11:$E$23,3,0)),"",O105*5*VLOOKUP(MID(B105,3,4),'[1]danh mục'!$C$11:$E$23,3,0))</f>
        <v>5880000</v>
      </c>
      <c r="Q105" s="52"/>
    </row>
    <row r="106" spans="1:17" s="40" customFormat="1" ht="18" customHeight="1" x14ac:dyDescent="0.2">
      <c r="A106" s="30">
        <v>98</v>
      </c>
      <c r="B106" s="58" t="s">
        <v>241</v>
      </c>
      <c r="C106" s="50" t="s">
        <v>1270</v>
      </c>
      <c r="D106" s="51" t="s">
        <v>1271</v>
      </c>
      <c r="E106" s="51" t="s">
        <v>1272</v>
      </c>
      <c r="F106" s="45" t="s">
        <v>48</v>
      </c>
      <c r="G106" s="50" t="s">
        <v>1273</v>
      </c>
      <c r="H106" s="45">
        <v>3.63</v>
      </c>
      <c r="I106" s="45">
        <v>16</v>
      </c>
      <c r="J106" s="45">
        <v>8.24</v>
      </c>
      <c r="K106" s="45" t="s">
        <v>24</v>
      </c>
      <c r="L106" s="45">
        <v>95</v>
      </c>
      <c r="M106" s="45" t="s">
        <v>24</v>
      </c>
      <c r="N106" s="45" t="s">
        <v>24</v>
      </c>
      <c r="O106" s="37">
        <f>IF(ISNA(HLOOKUP(N106,'[1]danh mục'!$D$3:$F$8,6,0)),"",HLOOKUP(N106,'[1]danh mục'!$D$3:$F$8,6,0))</f>
        <v>1.2</v>
      </c>
      <c r="P106" s="38">
        <f>IF(ISNA(VLOOKUP(MID(B106,3,4),'[1]danh mục'!$C$11:$E$23,3,0)),"",O106*5*VLOOKUP(MID(B106,3,4),'[1]danh mục'!$C$11:$E$23,3,0))</f>
        <v>5880000</v>
      </c>
      <c r="Q106" s="52"/>
    </row>
    <row r="107" spans="1:17" s="40" customFormat="1" ht="18" customHeight="1" x14ac:dyDescent="0.2">
      <c r="A107" s="30">
        <v>99</v>
      </c>
      <c r="B107" s="58" t="s">
        <v>241</v>
      </c>
      <c r="C107" s="50" t="s">
        <v>1274</v>
      </c>
      <c r="D107" s="51" t="s">
        <v>1275</v>
      </c>
      <c r="E107" s="51" t="s">
        <v>1276</v>
      </c>
      <c r="F107" s="45" t="s">
        <v>48</v>
      </c>
      <c r="G107" s="50" t="s">
        <v>1277</v>
      </c>
      <c r="H107" s="45">
        <v>3.63</v>
      </c>
      <c r="I107" s="45">
        <v>16</v>
      </c>
      <c r="J107" s="45">
        <v>8.33</v>
      </c>
      <c r="K107" s="45" t="s">
        <v>24</v>
      </c>
      <c r="L107" s="45">
        <v>92</v>
      </c>
      <c r="M107" s="45" t="s">
        <v>24</v>
      </c>
      <c r="N107" s="45" t="s">
        <v>24</v>
      </c>
      <c r="O107" s="37">
        <f>IF(ISNA(HLOOKUP(N107,'[1]danh mục'!$D$3:$F$8,6,0)),"",HLOOKUP(N107,'[1]danh mục'!$D$3:$F$8,6,0))</f>
        <v>1.2</v>
      </c>
      <c r="P107" s="38">
        <f>IF(ISNA(VLOOKUP(MID(B107,3,4),'[1]danh mục'!$C$11:$E$23,3,0)),"",O107*5*VLOOKUP(MID(B107,3,4),'[1]danh mục'!$C$11:$E$23,3,0))</f>
        <v>5880000</v>
      </c>
      <c r="Q107" s="52"/>
    </row>
    <row r="108" spans="1:17" s="40" customFormat="1" ht="18" customHeight="1" x14ac:dyDescent="0.2">
      <c r="A108" s="30">
        <v>100</v>
      </c>
      <c r="B108" s="58" t="s">
        <v>294</v>
      </c>
      <c r="C108" s="50" t="s">
        <v>1278</v>
      </c>
      <c r="D108" s="51" t="s">
        <v>1279</v>
      </c>
      <c r="E108" s="51" t="s">
        <v>165</v>
      </c>
      <c r="F108" s="45" t="s">
        <v>48</v>
      </c>
      <c r="G108" s="50" t="s">
        <v>1280</v>
      </c>
      <c r="H108" s="45">
        <v>3.63</v>
      </c>
      <c r="I108" s="45">
        <v>16</v>
      </c>
      <c r="J108" s="45">
        <v>8.2200000000000006</v>
      </c>
      <c r="K108" s="45" t="s">
        <v>24</v>
      </c>
      <c r="L108" s="45">
        <v>92</v>
      </c>
      <c r="M108" s="45" t="s">
        <v>24</v>
      </c>
      <c r="N108" s="49" t="s">
        <v>24</v>
      </c>
      <c r="O108" s="37">
        <f>IF(ISNA(HLOOKUP(N108,'[1]danh mục'!$D$3:$F$8,6,0)),"",HLOOKUP(N108,'[1]danh mục'!$D$3:$F$8,6,0))</f>
        <v>1.2</v>
      </c>
      <c r="P108" s="38">
        <f>IF(ISNA(VLOOKUP(MID(B108,3,4),'[1]danh mục'!$C$11:$E$23,3,0)),"",O108*5*VLOOKUP(MID(B108,3,4),'[1]danh mục'!$C$11:$E$23,3,0))</f>
        <v>5880000</v>
      </c>
      <c r="Q108" s="52"/>
    </row>
    <row r="109" spans="1:17" s="40" customFormat="1" ht="18" customHeight="1" x14ac:dyDescent="0.2">
      <c r="A109" s="30">
        <v>101</v>
      </c>
      <c r="B109" s="58" t="s">
        <v>260</v>
      </c>
      <c r="C109" s="50" t="s">
        <v>1281</v>
      </c>
      <c r="D109" s="51" t="s">
        <v>1282</v>
      </c>
      <c r="E109" s="51" t="s">
        <v>161</v>
      </c>
      <c r="F109" s="45" t="s">
        <v>48</v>
      </c>
      <c r="G109" s="50" t="s">
        <v>1283</v>
      </c>
      <c r="H109" s="45">
        <v>3.61</v>
      </c>
      <c r="I109" s="45">
        <v>19</v>
      </c>
      <c r="J109" s="45">
        <v>8.4600000000000009</v>
      </c>
      <c r="K109" s="45" t="s">
        <v>24</v>
      </c>
      <c r="L109" s="45">
        <v>95</v>
      </c>
      <c r="M109" s="45" t="s">
        <v>24</v>
      </c>
      <c r="N109" s="49" t="s">
        <v>24</v>
      </c>
      <c r="O109" s="37">
        <f>IF(ISNA(HLOOKUP(N109,'[1]danh mục'!$D$3:$F$8,6,0)),"",HLOOKUP(N109,'[1]danh mục'!$D$3:$F$8,6,0))</f>
        <v>1.2</v>
      </c>
      <c r="P109" s="38">
        <f>IF(ISNA(VLOOKUP(MID(B109,3,4),'[1]danh mục'!$C$11:$E$23,3,0)),"",O109*5*VLOOKUP(MID(B109,3,4),'[1]danh mục'!$C$11:$E$23,3,0))</f>
        <v>5880000</v>
      </c>
      <c r="Q109" s="52"/>
    </row>
    <row r="110" spans="1:17" s="40" customFormat="1" ht="18" customHeight="1" x14ac:dyDescent="0.2">
      <c r="A110" s="30">
        <v>102</v>
      </c>
      <c r="B110" s="58" t="s">
        <v>286</v>
      </c>
      <c r="C110" s="50" t="s">
        <v>1284</v>
      </c>
      <c r="D110" s="51" t="s">
        <v>1285</v>
      </c>
      <c r="E110" s="51" t="s">
        <v>165</v>
      </c>
      <c r="F110" s="45" t="s">
        <v>48</v>
      </c>
      <c r="G110" s="50" t="s">
        <v>1286</v>
      </c>
      <c r="H110" s="45">
        <v>3.61</v>
      </c>
      <c r="I110" s="45">
        <v>18</v>
      </c>
      <c r="J110" s="45">
        <v>8.4</v>
      </c>
      <c r="K110" s="45" t="s">
        <v>24</v>
      </c>
      <c r="L110" s="45">
        <v>94</v>
      </c>
      <c r="M110" s="45" t="s">
        <v>24</v>
      </c>
      <c r="N110" s="49" t="s">
        <v>24</v>
      </c>
      <c r="O110" s="37">
        <f>IF(ISNA(HLOOKUP(N110,'[1]danh mục'!$D$3:$F$8,6,0)),"",HLOOKUP(N110,'[1]danh mục'!$D$3:$F$8,6,0))</f>
        <v>1.2</v>
      </c>
      <c r="P110" s="38">
        <f>IF(ISNA(VLOOKUP(MID(B110,3,4),'[1]danh mục'!$C$11:$E$23,3,0)),"",O110*5*VLOOKUP(MID(B110,3,4),'[1]danh mục'!$C$11:$E$23,3,0))</f>
        <v>5880000</v>
      </c>
      <c r="Q110" s="52"/>
    </row>
    <row r="111" spans="1:17" s="40" customFormat="1" ht="18" customHeight="1" x14ac:dyDescent="0.2">
      <c r="A111" s="30">
        <v>103</v>
      </c>
      <c r="B111" s="58" t="s">
        <v>339</v>
      </c>
      <c r="C111" s="50" t="s">
        <v>1287</v>
      </c>
      <c r="D111" s="51" t="s">
        <v>1142</v>
      </c>
      <c r="E111" s="51" t="s">
        <v>1288</v>
      </c>
      <c r="F111" s="45" t="s">
        <v>22</v>
      </c>
      <c r="G111" s="50" t="s">
        <v>1289</v>
      </c>
      <c r="H111" s="45">
        <v>3.61</v>
      </c>
      <c r="I111" s="45">
        <v>18</v>
      </c>
      <c r="J111" s="45">
        <v>8.26</v>
      </c>
      <c r="K111" s="45" t="s">
        <v>24</v>
      </c>
      <c r="L111" s="45">
        <v>92</v>
      </c>
      <c r="M111" s="45" t="s">
        <v>24</v>
      </c>
      <c r="N111" s="49" t="s">
        <v>24</v>
      </c>
      <c r="O111" s="37">
        <f>IF(ISNA(HLOOKUP(N111,'[1]danh mục'!$D$3:$F$8,6,0)),"",HLOOKUP(N111,'[1]danh mục'!$D$3:$F$8,6,0))</f>
        <v>1.2</v>
      </c>
      <c r="P111" s="38">
        <f>IF(ISNA(VLOOKUP(MID(B111,3,4),'[1]danh mục'!$C$11:$E$23,3,0)),"",O111*5*VLOOKUP(MID(B111,3,4),'[1]danh mục'!$C$11:$E$23,3,0))</f>
        <v>5880000</v>
      </c>
      <c r="Q111" s="52"/>
    </row>
    <row r="112" spans="1:17" s="40" customFormat="1" ht="18" customHeight="1" x14ac:dyDescent="0.2">
      <c r="A112" s="30">
        <v>104</v>
      </c>
      <c r="B112" s="58" t="s">
        <v>286</v>
      </c>
      <c r="C112" s="50" t="s">
        <v>301</v>
      </c>
      <c r="D112" s="51" t="s">
        <v>302</v>
      </c>
      <c r="E112" s="51" t="s">
        <v>303</v>
      </c>
      <c r="F112" s="45" t="s">
        <v>22</v>
      </c>
      <c r="G112" s="50" t="s">
        <v>304</v>
      </c>
      <c r="H112" s="45">
        <v>3.78</v>
      </c>
      <c r="I112" s="45">
        <v>18</v>
      </c>
      <c r="J112" s="45">
        <v>8.48</v>
      </c>
      <c r="K112" s="45" t="s">
        <v>24</v>
      </c>
      <c r="L112" s="45">
        <v>89</v>
      </c>
      <c r="M112" s="45" t="s">
        <v>29</v>
      </c>
      <c r="N112" s="49" t="s">
        <v>30</v>
      </c>
      <c r="O112" s="37">
        <f>IF(ISNA(HLOOKUP(N112,'[1]danh mục'!$D$3:$F$8,6,0)),"",HLOOKUP(N112,'[1]danh mục'!$D$3:$F$8,6,0))</f>
        <v>1.1000000000000001</v>
      </c>
      <c r="P112" s="38">
        <f>IF(ISNA(VLOOKUP(MID(B112,3,4),'[1]danh mục'!$C$11:$E$23,3,0)),"",O112*5*VLOOKUP(MID(B112,3,4),'[1]danh mục'!$C$11:$E$23,3,0))</f>
        <v>5390000</v>
      </c>
      <c r="Q112" s="52"/>
    </row>
    <row r="113" spans="1:17" s="40" customFormat="1" ht="18" customHeight="1" x14ac:dyDescent="0.2">
      <c r="A113" s="30">
        <v>105</v>
      </c>
      <c r="B113" s="58" t="s">
        <v>241</v>
      </c>
      <c r="C113" s="50" t="s">
        <v>322</v>
      </c>
      <c r="D113" s="51" t="s">
        <v>323</v>
      </c>
      <c r="E113" s="51" t="s">
        <v>324</v>
      </c>
      <c r="F113" s="45" t="s">
        <v>48</v>
      </c>
      <c r="G113" s="50" t="s">
        <v>325</v>
      </c>
      <c r="H113" s="45">
        <v>3.75</v>
      </c>
      <c r="I113" s="45">
        <v>18</v>
      </c>
      <c r="J113" s="45">
        <v>8.66</v>
      </c>
      <c r="K113" s="45" t="s">
        <v>24</v>
      </c>
      <c r="L113" s="45">
        <v>85</v>
      </c>
      <c r="M113" s="45" t="s">
        <v>29</v>
      </c>
      <c r="N113" s="45" t="s">
        <v>30</v>
      </c>
      <c r="O113" s="37">
        <f>IF(ISNA(HLOOKUP(N113,'[1]danh mục'!$D$3:$F$8,6,0)),"",HLOOKUP(N113,'[1]danh mục'!$D$3:$F$8,6,0))</f>
        <v>1.1000000000000001</v>
      </c>
      <c r="P113" s="38">
        <f>IF(ISNA(VLOOKUP(MID(B113,3,4),'[1]danh mục'!$C$11:$E$23,3,0)),"",O113*5*VLOOKUP(MID(B113,3,4),'[1]danh mục'!$C$11:$E$23,3,0))</f>
        <v>5390000</v>
      </c>
      <c r="Q113" s="52"/>
    </row>
    <row r="114" spans="1:17" s="40" customFormat="1" ht="18" customHeight="1" x14ac:dyDescent="0.2">
      <c r="A114" s="30">
        <v>106</v>
      </c>
      <c r="B114" s="31" t="s">
        <v>384</v>
      </c>
      <c r="C114" s="53" t="s">
        <v>385</v>
      </c>
      <c r="D114" s="54" t="s">
        <v>386</v>
      </c>
      <c r="E114" s="55" t="s">
        <v>129</v>
      </c>
      <c r="F114" s="35" t="s">
        <v>48</v>
      </c>
      <c r="G114" s="53" t="s">
        <v>387</v>
      </c>
      <c r="H114" s="56">
        <v>4</v>
      </c>
      <c r="I114" s="56">
        <v>11</v>
      </c>
      <c r="J114" s="55">
        <v>9.02</v>
      </c>
      <c r="K114" s="35" t="s">
        <v>24</v>
      </c>
      <c r="L114" s="56">
        <v>100</v>
      </c>
      <c r="M114" s="36" t="s">
        <v>24</v>
      </c>
      <c r="N114" s="57" t="s">
        <v>24</v>
      </c>
      <c r="O114" s="37">
        <f>IF(ISNA(HLOOKUP(N114,'[1]danh mục'!$D$3:$F$8,6,0)),"",HLOOKUP(N114,'[1]danh mục'!$D$3:$F$8,6,0))</f>
        <v>1.2</v>
      </c>
      <c r="P114" s="38">
        <f>IF(ISNA(VLOOKUP(MID(B114,3,4),'[1]danh mục'!$C$11:$E$23,3,0)),"",O114*5*VLOOKUP(MID(B114,3,4),'[1]danh mục'!$C$11:$E$23,3,0))</f>
        <v>7020000</v>
      </c>
      <c r="Q114" s="52"/>
    </row>
    <row r="115" spans="1:17" s="40" customFormat="1" ht="18" customHeight="1" x14ac:dyDescent="0.2">
      <c r="A115" s="30">
        <v>107</v>
      </c>
      <c r="B115" s="31" t="s">
        <v>384</v>
      </c>
      <c r="C115" s="53" t="s">
        <v>388</v>
      </c>
      <c r="D115" s="54" t="s">
        <v>389</v>
      </c>
      <c r="E115" s="55" t="s">
        <v>390</v>
      </c>
      <c r="F115" s="56" t="s">
        <v>22</v>
      </c>
      <c r="G115" s="53" t="s">
        <v>391</v>
      </c>
      <c r="H115" s="56">
        <v>4</v>
      </c>
      <c r="I115" s="56">
        <v>11</v>
      </c>
      <c r="J115" s="55">
        <v>9.4</v>
      </c>
      <c r="K115" s="35" t="s">
        <v>24</v>
      </c>
      <c r="L115" s="56">
        <v>100</v>
      </c>
      <c r="M115" s="36" t="s">
        <v>24</v>
      </c>
      <c r="N115" s="57" t="s">
        <v>24</v>
      </c>
      <c r="O115" s="37">
        <f>IF(ISNA(HLOOKUP(N115,'[1]danh mục'!$D$3:$F$8,6,0)),"",HLOOKUP(N115,'[1]danh mục'!$D$3:$F$8,6,0))</f>
        <v>1.2</v>
      </c>
      <c r="P115" s="38">
        <f>IF(ISNA(VLOOKUP(MID(B115,3,4),'[1]danh mục'!$C$11:$E$23,3,0)),"",O115*5*VLOOKUP(MID(B115,3,4),'[1]danh mục'!$C$11:$E$23,3,0))</f>
        <v>7020000</v>
      </c>
      <c r="Q115" s="52"/>
    </row>
    <row r="116" spans="1:17" s="40" customFormat="1" ht="18.75" customHeight="1" x14ac:dyDescent="0.2">
      <c r="A116" s="30">
        <v>108</v>
      </c>
      <c r="B116" s="31" t="s">
        <v>384</v>
      </c>
      <c r="C116" s="53" t="s">
        <v>392</v>
      </c>
      <c r="D116" s="54" t="s">
        <v>393</v>
      </c>
      <c r="E116" s="55" t="s">
        <v>157</v>
      </c>
      <c r="F116" s="35" t="s">
        <v>48</v>
      </c>
      <c r="G116" s="53" t="s">
        <v>394</v>
      </c>
      <c r="H116" s="56">
        <v>4</v>
      </c>
      <c r="I116" s="35">
        <v>11</v>
      </c>
      <c r="J116" s="55">
        <v>9.15</v>
      </c>
      <c r="K116" s="35" t="s">
        <v>24</v>
      </c>
      <c r="L116" s="35">
        <v>100</v>
      </c>
      <c r="M116" s="36" t="s">
        <v>24</v>
      </c>
      <c r="N116" s="57" t="s">
        <v>24</v>
      </c>
      <c r="O116" s="37">
        <f>IF(ISNA(HLOOKUP(N116,'[1]danh mục'!$D$3:$F$8,6,0)),"",HLOOKUP(N116,'[1]danh mục'!$D$3:$F$8,6,0))</f>
        <v>1.2</v>
      </c>
      <c r="P116" s="38">
        <f>IF(ISNA(VLOOKUP(MID(B116,3,4),'[1]danh mục'!$C$11:$E$23,3,0)),"",O116*5*VLOOKUP(MID(B116,3,4),'[1]danh mục'!$C$11:$E$23,3,0))</f>
        <v>7020000</v>
      </c>
      <c r="Q116" s="52"/>
    </row>
    <row r="117" spans="1:17" s="40" customFormat="1" ht="18" customHeight="1" x14ac:dyDescent="0.2">
      <c r="A117" s="30">
        <v>109</v>
      </c>
      <c r="B117" s="59" t="s">
        <v>398</v>
      </c>
      <c r="C117" s="60" t="s">
        <v>401</v>
      </c>
      <c r="D117" s="61" t="s">
        <v>402</v>
      </c>
      <c r="E117" s="52" t="s">
        <v>403</v>
      </c>
      <c r="F117" s="56" t="s">
        <v>22</v>
      </c>
      <c r="G117" s="60" t="s">
        <v>404</v>
      </c>
      <c r="H117" s="56">
        <v>3.88</v>
      </c>
      <c r="I117" s="56">
        <v>22</v>
      </c>
      <c r="J117" s="56">
        <v>8.76</v>
      </c>
      <c r="K117" s="56" t="s">
        <v>24</v>
      </c>
      <c r="L117" s="56">
        <v>82</v>
      </c>
      <c r="M117" s="56" t="s">
        <v>29</v>
      </c>
      <c r="N117" s="36" t="s">
        <v>30</v>
      </c>
      <c r="O117" s="37">
        <f>IF(ISNA(HLOOKUP(N117,'[1]danh mục'!$D$3:$F$8,6,0)),"",HLOOKUP(N117,'[1]danh mục'!$D$3:$F$8,6,0))</f>
        <v>1.1000000000000001</v>
      </c>
      <c r="P117" s="38">
        <f>IF(ISNA(VLOOKUP(MID(B117,3,4),'[1]danh mục'!$C$11:$E$23,3,0)),"",O117*5*VLOOKUP(MID(B117,3,4),'[1]danh mục'!$C$11:$E$23,3,0))</f>
        <v>5170000</v>
      </c>
      <c r="Q117" s="52"/>
    </row>
    <row r="118" spans="1:17" s="40" customFormat="1" ht="18" customHeight="1" x14ac:dyDescent="0.2">
      <c r="A118" s="30">
        <v>110</v>
      </c>
      <c r="B118" s="63" t="s">
        <v>398</v>
      </c>
      <c r="C118" s="64" t="s">
        <v>405</v>
      </c>
      <c r="D118" s="65" t="s">
        <v>406</v>
      </c>
      <c r="E118" s="66" t="s">
        <v>407</v>
      </c>
      <c r="F118" s="56" t="s">
        <v>48</v>
      </c>
      <c r="G118" s="64" t="s">
        <v>408</v>
      </c>
      <c r="H118" s="56">
        <v>3.75</v>
      </c>
      <c r="I118" s="56">
        <v>22</v>
      </c>
      <c r="J118" s="56">
        <v>8.6300000000000008</v>
      </c>
      <c r="K118" s="56" t="s">
        <v>24</v>
      </c>
      <c r="L118" s="56">
        <v>92</v>
      </c>
      <c r="M118" s="56" t="s">
        <v>24</v>
      </c>
      <c r="N118" s="62" t="s">
        <v>24</v>
      </c>
      <c r="O118" s="37">
        <f>IF(ISNA(HLOOKUP(N118,'[1]danh mục'!$D$3:$F$8,6,0)),"",HLOOKUP(N118,'[1]danh mục'!$D$3:$F$8,6,0))</f>
        <v>1.2</v>
      </c>
      <c r="P118" s="38">
        <f>IF(ISNA(VLOOKUP(MID(B118,3,4),'[1]danh mục'!$C$11:$E$23,3,0)),"",O118*5*VLOOKUP(MID(B118,3,4),'[1]danh mục'!$C$11:$E$23,3,0))</f>
        <v>5640000</v>
      </c>
      <c r="Q118" s="52"/>
    </row>
    <row r="119" spans="1:17" ht="18" customHeight="1" x14ac:dyDescent="0.2">
      <c r="A119" s="30">
        <v>111</v>
      </c>
      <c r="B119" s="58" t="s">
        <v>409</v>
      </c>
      <c r="C119" s="48" t="s">
        <v>410</v>
      </c>
      <c r="D119" s="44" t="s">
        <v>411</v>
      </c>
      <c r="E119" s="44" t="s">
        <v>412</v>
      </c>
      <c r="F119" s="45" t="s">
        <v>22</v>
      </c>
      <c r="G119" s="46" t="s">
        <v>413</v>
      </c>
      <c r="H119" s="47">
        <v>3.43</v>
      </c>
      <c r="I119" s="67">
        <v>14</v>
      </c>
      <c r="J119" s="47">
        <v>8.52</v>
      </c>
      <c r="K119" s="47" t="s">
        <v>30</v>
      </c>
      <c r="L119" s="47">
        <v>91</v>
      </c>
      <c r="M119" s="67" t="s">
        <v>414</v>
      </c>
      <c r="N119" s="47" t="s">
        <v>30</v>
      </c>
      <c r="O119" s="37">
        <f>IF(ISNA(HLOOKUP(N119,'[1]danh mục'!$D$3:$F$8,6,0)),"",HLOOKUP(N119,'[1]danh mục'!$D$3:$F$8,6,0))</f>
        <v>1.1000000000000001</v>
      </c>
      <c r="P119" s="38">
        <f>IF(ISNA(VLOOKUP(MID(B119,3,4),'[1]danh mục'!$C$11:$E$23,3,0)),"",O119*5*VLOOKUP(MID(B119,3,4),'[1]danh mục'!$C$11:$E$23,3,0))</f>
        <v>5170000</v>
      </c>
      <c r="Q119" s="34"/>
    </row>
    <row r="120" spans="1:17" ht="18" customHeight="1" x14ac:dyDescent="0.2">
      <c r="A120" s="30">
        <v>112</v>
      </c>
      <c r="B120" s="58" t="s">
        <v>409</v>
      </c>
      <c r="C120" s="48" t="s">
        <v>415</v>
      </c>
      <c r="D120" s="44" t="s">
        <v>416</v>
      </c>
      <c r="E120" s="44" t="s">
        <v>417</v>
      </c>
      <c r="F120" s="45" t="s">
        <v>22</v>
      </c>
      <c r="G120" s="46" t="s">
        <v>418</v>
      </c>
      <c r="H120" s="47">
        <v>3.43</v>
      </c>
      <c r="I120" s="67">
        <v>14</v>
      </c>
      <c r="J120" s="47">
        <v>8.65</v>
      </c>
      <c r="K120" s="47" t="s">
        <v>30</v>
      </c>
      <c r="L120" s="47">
        <v>88</v>
      </c>
      <c r="M120" s="67" t="s">
        <v>29</v>
      </c>
      <c r="N120" s="47" t="s">
        <v>30</v>
      </c>
      <c r="O120" s="37">
        <f>IF(ISNA(HLOOKUP(N120,'[1]danh mục'!$D$3:$F$8,6,0)),"",HLOOKUP(N120,'[1]danh mục'!$D$3:$F$8,6,0))</f>
        <v>1.1000000000000001</v>
      </c>
      <c r="P120" s="38">
        <f>IF(ISNA(VLOOKUP(MID(B120,3,4),'[1]danh mục'!$C$11:$E$23,3,0)),"",O120*5*VLOOKUP(MID(B120,3,4),'[1]danh mục'!$C$11:$E$23,3,0))</f>
        <v>5170000</v>
      </c>
      <c r="Q120" s="34"/>
    </row>
    <row r="121" spans="1:17" ht="18" customHeight="1" x14ac:dyDescent="0.2">
      <c r="A121" s="30">
        <v>113</v>
      </c>
      <c r="B121" s="58" t="s">
        <v>409</v>
      </c>
      <c r="C121" s="48" t="s">
        <v>419</v>
      </c>
      <c r="D121" s="44" t="s">
        <v>420</v>
      </c>
      <c r="E121" s="44" t="s">
        <v>421</v>
      </c>
      <c r="F121" s="45" t="s">
        <v>22</v>
      </c>
      <c r="G121" s="46" t="s">
        <v>422</v>
      </c>
      <c r="H121" s="47">
        <v>3.43</v>
      </c>
      <c r="I121" s="67">
        <v>14</v>
      </c>
      <c r="J121" s="47">
        <v>7.81</v>
      </c>
      <c r="K121" s="47" t="s">
        <v>30</v>
      </c>
      <c r="L121" s="47">
        <v>85</v>
      </c>
      <c r="M121" s="67" t="s">
        <v>29</v>
      </c>
      <c r="N121" s="47" t="s">
        <v>30</v>
      </c>
      <c r="O121" s="37">
        <f>IF(ISNA(HLOOKUP(N121,'[1]danh mục'!$D$3:$F$8,6,0)),"",HLOOKUP(N121,'[1]danh mục'!$D$3:$F$8,6,0))</f>
        <v>1.1000000000000001</v>
      </c>
      <c r="P121" s="38">
        <f>IF(ISNA(VLOOKUP(MID(B121,3,4),'[1]danh mục'!$C$11:$E$23,3,0)),"",O121*5*VLOOKUP(MID(B121,3,4),'[1]danh mục'!$C$11:$E$23,3,0))</f>
        <v>5170000</v>
      </c>
      <c r="Q121" s="34"/>
    </row>
    <row r="122" spans="1:17" ht="18" customHeight="1" x14ac:dyDescent="0.2">
      <c r="A122" s="30">
        <v>114</v>
      </c>
      <c r="B122" s="31" t="s">
        <v>423</v>
      </c>
      <c r="C122" s="32" t="s">
        <v>424</v>
      </c>
      <c r="D122" s="33" t="s">
        <v>425</v>
      </c>
      <c r="E122" s="34" t="s">
        <v>426</v>
      </c>
      <c r="F122" s="35" t="s">
        <v>48</v>
      </c>
      <c r="G122" s="32" t="s">
        <v>427</v>
      </c>
      <c r="H122" s="35">
        <v>4</v>
      </c>
      <c r="I122" s="35">
        <v>15</v>
      </c>
      <c r="J122" s="35">
        <v>8.9600000000000009</v>
      </c>
      <c r="K122" s="35" t="s">
        <v>24</v>
      </c>
      <c r="L122" s="35">
        <v>86</v>
      </c>
      <c r="M122" s="35" t="s">
        <v>29</v>
      </c>
      <c r="N122" s="36" t="s">
        <v>30</v>
      </c>
      <c r="O122" s="37">
        <f>IF(ISNA(HLOOKUP(N122,'[1]danh mục'!$D$3:$F$8,6,0)),"",HLOOKUP(N122,'[1]danh mục'!$D$3:$F$8,6,0))</f>
        <v>1.1000000000000001</v>
      </c>
      <c r="P122" s="38">
        <f>IF(ISNA(VLOOKUP(MID(B122,3,4),'[1]danh mục'!$C$11:$E$23,3,0)),"",O122*5*VLOOKUP(MID(B122,3,4),'[1]danh mục'!$C$11:$E$23,3,0))</f>
        <v>5170000</v>
      </c>
      <c r="Q122" s="34"/>
    </row>
    <row r="123" spans="1:17" ht="18" customHeight="1" x14ac:dyDescent="0.2">
      <c r="A123" s="30">
        <v>115</v>
      </c>
      <c r="B123" s="31" t="s">
        <v>423</v>
      </c>
      <c r="C123" s="32" t="s">
        <v>428</v>
      </c>
      <c r="D123" s="33" t="s">
        <v>429</v>
      </c>
      <c r="E123" s="34" t="s">
        <v>430</v>
      </c>
      <c r="F123" s="35" t="s">
        <v>22</v>
      </c>
      <c r="G123" s="32" t="s">
        <v>431</v>
      </c>
      <c r="H123" s="35">
        <v>3.59</v>
      </c>
      <c r="I123" s="35">
        <v>17</v>
      </c>
      <c r="J123" s="35">
        <v>8.25</v>
      </c>
      <c r="K123" s="35" t="s">
        <v>30</v>
      </c>
      <c r="L123" s="35">
        <v>83</v>
      </c>
      <c r="M123" s="35" t="s">
        <v>29</v>
      </c>
      <c r="N123" s="36" t="s">
        <v>30</v>
      </c>
      <c r="O123" s="37">
        <f>IF(ISNA(HLOOKUP(N123,'[1]danh mục'!$D$3:$F$8,6,0)),"",HLOOKUP(N123,'[1]danh mục'!$D$3:$F$8,6,0))</f>
        <v>1.1000000000000001</v>
      </c>
      <c r="P123" s="38">
        <f>IF(ISNA(VLOOKUP(MID(B123,3,4),'[1]danh mục'!$C$11:$E$23,3,0)),"",O123*5*VLOOKUP(MID(B123,3,4),'[1]danh mục'!$C$11:$E$23,3,0))</f>
        <v>5170000</v>
      </c>
      <c r="Q123" s="34"/>
    </row>
    <row r="124" spans="1:17" ht="18" customHeight="1" x14ac:dyDescent="0.2">
      <c r="A124" s="30">
        <v>116</v>
      </c>
      <c r="B124" s="111" t="s">
        <v>432</v>
      </c>
      <c r="C124" s="112" t="s">
        <v>433</v>
      </c>
      <c r="D124" s="113" t="s">
        <v>434</v>
      </c>
      <c r="E124" s="114" t="s">
        <v>435</v>
      </c>
      <c r="F124" s="115" t="s">
        <v>48</v>
      </c>
      <c r="G124" s="112" t="s">
        <v>436</v>
      </c>
      <c r="H124" s="115">
        <v>2.87</v>
      </c>
      <c r="I124" s="115">
        <v>15</v>
      </c>
      <c r="J124" s="115">
        <v>7.43</v>
      </c>
      <c r="K124" s="115" t="s">
        <v>437</v>
      </c>
      <c r="L124" s="35">
        <v>79</v>
      </c>
      <c r="M124" s="35" t="s">
        <v>437</v>
      </c>
      <c r="N124" s="36" t="s">
        <v>437</v>
      </c>
      <c r="O124" s="37">
        <f>IF(ISNA(HLOOKUP(N124,'[1]danh mục'!$D$3:$F$8,6,0)),"",HLOOKUP(N124,'[1]danh mục'!$D$3:$F$8,6,0))</f>
        <v>1</v>
      </c>
      <c r="P124" s="38">
        <f>IF(ISNA(VLOOKUP(MID(B124,3,4),'[1]danh mục'!$C$11:$E$23,3,0)),"",O124*5*VLOOKUP(MID(B124,3,4),'[1]danh mục'!$C$11:$E$23,3,0))</f>
        <v>4700000</v>
      </c>
      <c r="Q124" s="52"/>
    </row>
    <row r="125" spans="1:17" ht="18" customHeight="1" x14ac:dyDescent="0.2">
      <c r="A125" s="30">
        <v>117</v>
      </c>
      <c r="B125" s="59" t="s">
        <v>438</v>
      </c>
      <c r="C125" s="53" t="s">
        <v>439</v>
      </c>
      <c r="D125" s="54" t="s">
        <v>440</v>
      </c>
      <c r="E125" s="55" t="s">
        <v>441</v>
      </c>
      <c r="F125" s="55" t="s">
        <v>22</v>
      </c>
      <c r="G125" s="53" t="s">
        <v>442</v>
      </c>
      <c r="H125" s="55">
        <v>3.71</v>
      </c>
      <c r="I125" s="55">
        <v>7</v>
      </c>
      <c r="J125" s="55">
        <v>8.5299999999999994</v>
      </c>
      <c r="K125" s="116" t="s">
        <v>24</v>
      </c>
      <c r="L125" s="117">
        <v>84</v>
      </c>
      <c r="M125" s="56" t="s">
        <v>29</v>
      </c>
      <c r="N125" s="62" t="s">
        <v>30</v>
      </c>
      <c r="O125" s="37">
        <f>IF(ISNA(HLOOKUP(N125,'[1]danh mục'!$D$3:$F$8,6,0)),"",HLOOKUP(N125,'[1]danh mục'!$D$3:$F$8,6,0))</f>
        <v>1.1000000000000001</v>
      </c>
      <c r="P125" s="38">
        <f>IF(ISNA(VLOOKUP(MID(B125,3,4),'[1]danh mục'!$C$11:$E$23,3,0)),"",O125*5*VLOOKUP(MID(B125,3,4),'[1]danh mục'!$C$11:$E$23,3,0))</f>
        <v>4290000</v>
      </c>
      <c r="Q125" s="52"/>
    </row>
    <row r="126" spans="1:17" ht="18" customHeight="1" x14ac:dyDescent="0.2">
      <c r="A126" s="30">
        <v>118</v>
      </c>
      <c r="B126" s="59" t="s">
        <v>438</v>
      </c>
      <c r="C126" s="53" t="s">
        <v>443</v>
      </c>
      <c r="D126" s="54" t="s">
        <v>444</v>
      </c>
      <c r="E126" s="55" t="s">
        <v>445</v>
      </c>
      <c r="F126" s="55" t="s">
        <v>22</v>
      </c>
      <c r="G126" s="53" t="s">
        <v>446</v>
      </c>
      <c r="H126" s="55">
        <v>3.71</v>
      </c>
      <c r="I126" s="55">
        <v>7</v>
      </c>
      <c r="J126" s="55">
        <v>8.51</v>
      </c>
      <c r="K126" s="116" t="s">
        <v>24</v>
      </c>
      <c r="L126" s="117">
        <v>84</v>
      </c>
      <c r="M126" s="56" t="s">
        <v>29</v>
      </c>
      <c r="N126" s="62" t="s">
        <v>30</v>
      </c>
      <c r="O126" s="37">
        <f>IF(ISNA(HLOOKUP(N126,'[1]danh mục'!$D$3:$F$8,6,0)),"",HLOOKUP(N126,'[1]danh mục'!$D$3:$F$8,6,0))</f>
        <v>1.1000000000000001</v>
      </c>
      <c r="P126" s="38">
        <f>IF(ISNA(VLOOKUP(MID(B126,3,4),'[1]danh mục'!$C$11:$E$23,3,0)),"",O126*5*VLOOKUP(MID(B126,3,4),'[1]danh mục'!$C$11:$E$23,3,0))</f>
        <v>4290000</v>
      </c>
      <c r="Q126" s="52"/>
    </row>
    <row r="127" spans="1:17" ht="18" customHeight="1" x14ac:dyDescent="0.2">
      <c r="A127" s="30">
        <v>119</v>
      </c>
      <c r="B127" s="118" t="s">
        <v>447</v>
      </c>
      <c r="C127" s="119" t="s">
        <v>448</v>
      </c>
      <c r="D127" s="120" t="s">
        <v>449</v>
      </c>
      <c r="E127" s="121" t="s">
        <v>450</v>
      </c>
      <c r="F127" s="122" t="s">
        <v>22</v>
      </c>
      <c r="G127" s="119" t="s">
        <v>451</v>
      </c>
      <c r="H127" s="122">
        <v>3.74</v>
      </c>
      <c r="I127" s="122">
        <v>16</v>
      </c>
      <c r="J127" s="122">
        <v>8.68</v>
      </c>
      <c r="K127" s="122" t="s">
        <v>24</v>
      </c>
      <c r="L127" s="35">
        <v>82</v>
      </c>
      <c r="M127" s="35" t="s">
        <v>29</v>
      </c>
      <c r="N127" s="36" t="s">
        <v>30</v>
      </c>
      <c r="O127" s="37">
        <f>IF(ISNA(HLOOKUP(N127,'[1]danh mục'!$D$3:$F$8,6,0)),"",HLOOKUP(N127,'[1]danh mục'!$D$3:$F$8,6,0))</f>
        <v>1.1000000000000001</v>
      </c>
      <c r="P127" s="38">
        <f>IF(ISNA(VLOOKUP(MID(B127,3,4),'[1]danh mục'!$C$11:$E$23,3,0)),"",O127*5*VLOOKUP(MID(B127,3,4),'[1]danh mục'!$C$11:$E$23,3,0))</f>
        <v>6435000</v>
      </c>
      <c r="Q127" s="34"/>
    </row>
    <row r="128" spans="1:17" ht="18" customHeight="1" x14ac:dyDescent="0.2">
      <c r="A128" s="30">
        <v>120</v>
      </c>
      <c r="B128" s="31" t="s">
        <v>447</v>
      </c>
      <c r="C128" s="32" t="s">
        <v>452</v>
      </c>
      <c r="D128" s="33" t="s">
        <v>453</v>
      </c>
      <c r="E128" s="34" t="s">
        <v>454</v>
      </c>
      <c r="F128" s="35" t="s">
        <v>22</v>
      </c>
      <c r="G128" s="32" t="s">
        <v>455</v>
      </c>
      <c r="H128" s="35">
        <v>3.72</v>
      </c>
      <c r="I128" s="35">
        <v>16</v>
      </c>
      <c r="J128" s="35">
        <v>8.6199999999999992</v>
      </c>
      <c r="K128" s="35" t="s">
        <v>24</v>
      </c>
      <c r="L128" s="35">
        <v>82</v>
      </c>
      <c r="M128" s="35" t="s">
        <v>29</v>
      </c>
      <c r="N128" s="36" t="s">
        <v>30</v>
      </c>
      <c r="O128" s="37">
        <f>IF(ISNA(HLOOKUP(N128,'[1]danh mục'!$D$3:$F$8,6,0)),"",HLOOKUP(N128,'[1]danh mục'!$D$3:$F$8,6,0))</f>
        <v>1.1000000000000001</v>
      </c>
      <c r="P128" s="38">
        <f>IF(ISNA(VLOOKUP(MID(B128,3,4),'[1]danh mục'!$C$11:$E$23,3,0)),"",O128*5*VLOOKUP(MID(B128,3,4),'[1]danh mục'!$C$11:$E$23,3,0))</f>
        <v>6435000</v>
      </c>
      <c r="Q128" s="34"/>
    </row>
    <row r="129" spans="1:17" ht="18" customHeight="1" x14ac:dyDescent="0.2">
      <c r="A129" s="30">
        <v>121</v>
      </c>
      <c r="B129" s="31" t="s">
        <v>447</v>
      </c>
      <c r="C129" s="32" t="s">
        <v>456</v>
      </c>
      <c r="D129" s="33" t="s">
        <v>457</v>
      </c>
      <c r="E129" s="34" t="s">
        <v>458</v>
      </c>
      <c r="F129" s="35" t="s">
        <v>22</v>
      </c>
      <c r="G129" s="32" t="s">
        <v>459</v>
      </c>
      <c r="H129" s="35">
        <v>3.71</v>
      </c>
      <c r="I129" s="35">
        <v>16</v>
      </c>
      <c r="J129" s="35">
        <v>8.49</v>
      </c>
      <c r="K129" s="35" t="s">
        <v>24</v>
      </c>
      <c r="L129" s="35">
        <v>82</v>
      </c>
      <c r="M129" s="35" t="s">
        <v>29</v>
      </c>
      <c r="N129" s="36" t="s">
        <v>30</v>
      </c>
      <c r="O129" s="37">
        <f>IF(ISNA(HLOOKUP(N129,'[1]danh mục'!$D$3:$F$8,6,0)),"",HLOOKUP(N129,'[1]danh mục'!$D$3:$F$8,6,0))</f>
        <v>1.1000000000000001</v>
      </c>
      <c r="P129" s="38">
        <f>IF(ISNA(VLOOKUP(MID(B129,3,4),'[1]danh mục'!$C$11:$E$23,3,0)),"",O129*5*VLOOKUP(MID(B129,3,4),'[1]danh mục'!$C$11:$E$23,3,0))</f>
        <v>6435000</v>
      </c>
      <c r="Q129" s="34"/>
    </row>
    <row r="130" spans="1:17" ht="18" customHeight="1" x14ac:dyDescent="0.2">
      <c r="A130" s="30">
        <v>122</v>
      </c>
      <c r="B130" s="31" t="s">
        <v>447</v>
      </c>
      <c r="C130" s="32" t="s">
        <v>460</v>
      </c>
      <c r="D130" s="33" t="s">
        <v>206</v>
      </c>
      <c r="E130" s="34" t="s">
        <v>140</v>
      </c>
      <c r="F130" s="35" t="s">
        <v>22</v>
      </c>
      <c r="G130" s="32" t="s">
        <v>461</v>
      </c>
      <c r="H130" s="35">
        <v>3.59</v>
      </c>
      <c r="I130" s="35">
        <v>16</v>
      </c>
      <c r="J130" s="35">
        <v>8.4600000000000009</v>
      </c>
      <c r="K130" s="35" t="s">
        <v>39</v>
      </c>
      <c r="L130" s="35">
        <v>88</v>
      </c>
      <c r="M130" s="35" t="s">
        <v>29</v>
      </c>
      <c r="N130" s="36" t="s">
        <v>30</v>
      </c>
      <c r="O130" s="37">
        <f>IF(ISNA(HLOOKUP(N130,'[1]danh mục'!$D$3:$F$8,6,0)),"",HLOOKUP(N130,'[1]danh mục'!$D$3:$F$8,6,0))</f>
        <v>1.1000000000000001</v>
      </c>
      <c r="P130" s="38">
        <f>IF(ISNA(VLOOKUP(MID(B130,3,4),'[1]danh mục'!$C$11:$E$23,3,0)),"",O130*5*VLOOKUP(MID(B130,3,4),'[1]danh mục'!$C$11:$E$23,3,0))</f>
        <v>6435000</v>
      </c>
      <c r="Q130" s="34"/>
    </row>
    <row r="131" spans="1:17" ht="18" customHeight="1" x14ac:dyDescent="0.2">
      <c r="A131" s="30">
        <v>123</v>
      </c>
      <c r="B131" s="31" t="s">
        <v>447</v>
      </c>
      <c r="C131" s="32" t="s">
        <v>462</v>
      </c>
      <c r="D131" s="33" t="s">
        <v>463</v>
      </c>
      <c r="E131" s="34" t="s">
        <v>464</v>
      </c>
      <c r="F131" s="35" t="s">
        <v>22</v>
      </c>
      <c r="G131" s="32" t="s">
        <v>465</v>
      </c>
      <c r="H131" s="35">
        <v>3.53</v>
      </c>
      <c r="I131" s="35">
        <v>16</v>
      </c>
      <c r="J131" s="35">
        <v>8.14</v>
      </c>
      <c r="K131" s="35" t="s">
        <v>39</v>
      </c>
      <c r="L131" s="35">
        <v>82</v>
      </c>
      <c r="M131" s="35" t="s">
        <v>29</v>
      </c>
      <c r="N131" s="36" t="s">
        <v>30</v>
      </c>
      <c r="O131" s="37">
        <f>IF(ISNA(HLOOKUP(N131,'[1]danh mục'!$D$3:$F$8,6,0)),"",HLOOKUP(N131,'[1]danh mục'!$D$3:$F$8,6,0))</f>
        <v>1.1000000000000001</v>
      </c>
      <c r="P131" s="38">
        <f>IF(ISNA(VLOOKUP(MID(B131,3,4),'[1]danh mục'!$C$11:$E$23,3,0)),"",O131*5*VLOOKUP(MID(B131,3,4),'[1]danh mục'!$C$11:$E$23,3,0))</f>
        <v>6435000</v>
      </c>
      <c r="Q131" s="34"/>
    </row>
    <row r="132" spans="1:17" ht="18" customHeight="1" x14ac:dyDescent="0.2">
      <c r="A132" s="30">
        <v>124</v>
      </c>
      <c r="B132" s="31" t="s">
        <v>447</v>
      </c>
      <c r="C132" s="32" t="s">
        <v>466</v>
      </c>
      <c r="D132" s="33" t="s">
        <v>467</v>
      </c>
      <c r="E132" s="34" t="s">
        <v>468</v>
      </c>
      <c r="F132" s="35" t="s">
        <v>22</v>
      </c>
      <c r="G132" s="32" t="s">
        <v>469</v>
      </c>
      <c r="H132" s="35">
        <v>3.53</v>
      </c>
      <c r="I132" s="35">
        <v>16</v>
      </c>
      <c r="J132" s="35">
        <v>8.15</v>
      </c>
      <c r="K132" s="35" t="s">
        <v>39</v>
      </c>
      <c r="L132" s="35">
        <v>82</v>
      </c>
      <c r="M132" s="35" t="s">
        <v>29</v>
      </c>
      <c r="N132" s="36" t="s">
        <v>30</v>
      </c>
      <c r="O132" s="37">
        <f>IF(ISNA(HLOOKUP(N132,'[1]danh mục'!$D$3:$F$8,6,0)),"",HLOOKUP(N132,'[1]danh mục'!$D$3:$F$8,6,0))</f>
        <v>1.1000000000000001</v>
      </c>
      <c r="P132" s="38">
        <f>IF(ISNA(VLOOKUP(MID(B132,3,4),'[1]danh mục'!$C$11:$E$23,3,0)),"",O132*5*VLOOKUP(MID(B132,3,4),'[1]danh mục'!$C$11:$E$23,3,0))</f>
        <v>6435000</v>
      </c>
      <c r="Q132" s="34"/>
    </row>
    <row r="133" spans="1:17" ht="18" customHeight="1" x14ac:dyDescent="0.2">
      <c r="A133" s="30">
        <v>125</v>
      </c>
      <c r="B133" s="42" t="s">
        <v>470</v>
      </c>
      <c r="C133" s="50" t="s">
        <v>471</v>
      </c>
      <c r="D133" s="51" t="s">
        <v>352</v>
      </c>
      <c r="E133" s="51" t="s">
        <v>94</v>
      </c>
      <c r="F133" s="45" t="s">
        <v>48</v>
      </c>
      <c r="G133" s="50" t="s">
        <v>472</v>
      </c>
      <c r="H133" s="45">
        <v>4</v>
      </c>
      <c r="I133" s="45">
        <v>17</v>
      </c>
      <c r="J133" s="45">
        <v>9.56</v>
      </c>
      <c r="K133" s="45" t="s">
        <v>24</v>
      </c>
      <c r="L133" s="45">
        <v>100</v>
      </c>
      <c r="M133" s="45" t="s">
        <v>24</v>
      </c>
      <c r="N133" s="49" t="s">
        <v>24</v>
      </c>
      <c r="O133" s="37">
        <f>IF(ISNA(HLOOKUP(N133,'[1]danh mục'!$D$3:$F$8,6,0)),"",HLOOKUP(N133,'[1]danh mục'!$D$3:$F$8,6,0))</f>
        <v>1.2</v>
      </c>
      <c r="P133" s="38">
        <f>IF(ISNA(VLOOKUP(MID(B133,3,4),'[1]danh mục'!$C$11:$E$23,3,0)),"",O133*5*VLOOKUP(MID(B133,3,4),'[1]danh mục'!$C$11:$E$23,3,0))</f>
        <v>7020000</v>
      </c>
      <c r="Q133" s="52"/>
    </row>
    <row r="134" spans="1:17" ht="18" customHeight="1" x14ac:dyDescent="0.2">
      <c r="A134" s="30">
        <v>126</v>
      </c>
      <c r="B134" s="42" t="s">
        <v>470</v>
      </c>
      <c r="C134" s="50" t="s">
        <v>473</v>
      </c>
      <c r="D134" s="51" t="s">
        <v>474</v>
      </c>
      <c r="E134" s="51" t="s">
        <v>173</v>
      </c>
      <c r="F134" s="45" t="s">
        <v>22</v>
      </c>
      <c r="G134" s="50" t="s">
        <v>475</v>
      </c>
      <c r="H134" s="45">
        <v>4</v>
      </c>
      <c r="I134" s="45">
        <v>17</v>
      </c>
      <c r="J134" s="45">
        <v>9.5399999999999991</v>
      </c>
      <c r="K134" s="45" t="s">
        <v>24</v>
      </c>
      <c r="L134" s="45">
        <v>100</v>
      </c>
      <c r="M134" s="45" t="s">
        <v>24</v>
      </c>
      <c r="N134" s="49" t="s">
        <v>24</v>
      </c>
      <c r="O134" s="37">
        <f>IF(ISNA(HLOOKUP(N134,'[1]danh mục'!$D$3:$F$8,6,0)),"",HLOOKUP(N134,'[1]danh mục'!$D$3:$F$8,6,0))</f>
        <v>1.2</v>
      </c>
      <c r="P134" s="38">
        <f>IF(ISNA(VLOOKUP(MID(B134,3,4),'[1]danh mục'!$C$11:$E$23,3,0)),"",O134*5*VLOOKUP(MID(B134,3,4),'[1]danh mục'!$C$11:$E$23,3,0))</f>
        <v>7020000</v>
      </c>
      <c r="Q134" s="52"/>
    </row>
    <row r="135" spans="1:17" ht="18" customHeight="1" x14ac:dyDescent="0.2">
      <c r="A135" s="30">
        <v>127</v>
      </c>
      <c r="B135" s="42" t="s">
        <v>470</v>
      </c>
      <c r="C135" s="50" t="s">
        <v>476</v>
      </c>
      <c r="D135" s="51" t="s">
        <v>477</v>
      </c>
      <c r="E135" s="51" t="s">
        <v>70</v>
      </c>
      <c r="F135" s="45" t="s">
        <v>22</v>
      </c>
      <c r="G135" s="50" t="s">
        <v>478</v>
      </c>
      <c r="H135" s="45">
        <v>4</v>
      </c>
      <c r="I135" s="45">
        <v>17</v>
      </c>
      <c r="J135" s="45">
        <v>9.52</v>
      </c>
      <c r="K135" s="45" t="s">
        <v>24</v>
      </c>
      <c r="L135" s="45">
        <v>100</v>
      </c>
      <c r="M135" s="45" t="s">
        <v>24</v>
      </c>
      <c r="N135" s="49" t="s">
        <v>24</v>
      </c>
      <c r="O135" s="37">
        <f>IF(ISNA(HLOOKUP(N135,'[1]danh mục'!$D$3:$F$8,6,0)),"",HLOOKUP(N135,'[1]danh mục'!$D$3:$F$8,6,0))</f>
        <v>1.2</v>
      </c>
      <c r="P135" s="38">
        <f>IF(ISNA(VLOOKUP(MID(B135,3,4),'[1]danh mục'!$C$11:$E$23,3,0)),"",O135*5*VLOOKUP(MID(B135,3,4),'[1]danh mục'!$C$11:$E$23,3,0))</f>
        <v>7020000</v>
      </c>
      <c r="Q135" s="52"/>
    </row>
    <row r="136" spans="1:17" ht="18" customHeight="1" x14ac:dyDescent="0.2">
      <c r="A136" s="30">
        <v>128</v>
      </c>
      <c r="B136" s="42" t="s">
        <v>470</v>
      </c>
      <c r="C136" s="50" t="s">
        <v>479</v>
      </c>
      <c r="D136" s="51" t="s">
        <v>480</v>
      </c>
      <c r="E136" s="51" t="s">
        <v>481</v>
      </c>
      <c r="F136" s="45" t="s">
        <v>22</v>
      </c>
      <c r="G136" s="50" t="s">
        <v>482</v>
      </c>
      <c r="H136" s="45">
        <v>4</v>
      </c>
      <c r="I136" s="45">
        <v>17</v>
      </c>
      <c r="J136" s="45">
        <v>9.39</v>
      </c>
      <c r="K136" s="45" t="s">
        <v>24</v>
      </c>
      <c r="L136" s="45">
        <v>100</v>
      </c>
      <c r="M136" s="45" t="s">
        <v>24</v>
      </c>
      <c r="N136" s="49" t="s">
        <v>24</v>
      </c>
      <c r="O136" s="37">
        <f>IF(ISNA(HLOOKUP(N136,'[1]danh mục'!$D$3:$F$8,6,0)),"",HLOOKUP(N136,'[1]danh mục'!$D$3:$F$8,6,0))</f>
        <v>1.2</v>
      </c>
      <c r="P136" s="38">
        <f>IF(ISNA(VLOOKUP(MID(B136,3,4),'[1]danh mục'!$C$11:$E$23,3,0)),"",O136*5*VLOOKUP(MID(B136,3,4),'[1]danh mục'!$C$11:$E$23,3,0))</f>
        <v>7020000</v>
      </c>
      <c r="Q136" s="52"/>
    </row>
    <row r="137" spans="1:17" ht="18" customHeight="1" x14ac:dyDescent="0.2">
      <c r="A137" s="30">
        <v>129</v>
      </c>
      <c r="B137" s="124" t="s">
        <v>470</v>
      </c>
      <c r="C137" s="125" t="s">
        <v>1295</v>
      </c>
      <c r="D137" s="126" t="s">
        <v>1294</v>
      </c>
      <c r="E137" s="126" t="s">
        <v>990</v>
      </c>
      <c r="F137" s="127" t="s">
        <v>48</v>
      </c>
      <c r="G137" s="125" t="s">
        <v>1296</v>
      </c>
      <c r="H137" s="127">
        <v>4</v>
      </c>
      <c r="I137" s="127">
        <v>17</v>
      </c>
      <c r="J137" s="127">
        <v>9.39</v>
      </c>
      <c r="K137" s="127" t="s">
        <v>24</v>
      </c>
      <c r="L137" s="127">
        <v>100</v>
      </c>
      <c r="M137" s="127" t="s">
        <v>24</v>
      </c>
      <c r="N137" s="128" t="s">
        <v>24</v>
      </c>
      <c r="O137" s="37">
        <f>IF(ISNA(HLOOKUP(N137,'[1]danh mục'!$D$3:$F$8,6,0)),"",HLOOKUP(N137,'[1]danh mục'!$D$3:$F$8,6,0))</f>
        <v>1.2</v>
      </c>
      <c r="P137" s="38">
        <f>IF(ISNA(VLOOKUP(MID(B137,3,4),'[1]danh mục'!$C$11:$E$23,3,0)),"",O137*5*VLOOKUP(MID(B137,3,4),'[1]danh mục'!$C$11:$E$23,3,0))</f>
        <v>7020000</v>
      </c>
      <c r="Q137" s="52"/>
    </row>
    <row r="138" spans="1:17" ht="18" customHeight="1" x14ac:dyDescent="0.2">
      <c r="A138" s="30">
        <v>130</v>
      </c>
      <c r="B138" s="58" t="s">
        <v>483</v>
      </c>
      <c r="C138" s="50" t="s">
        <v>484</v>
      </c>
      <c r="D138" s="51" t="s">
        <v>485</v>
      </c>
      <c r="E138" s="51" t="s">
        <v>193</v>
      </c>
      <c r="F138" s="45" t="s">
        <v>48</v>
      </c>
      <c r="G138" s="50" t="s">
        <v>486</v>
      </c>
      <c r="H138" s="45">
        <v>3.83</v>
      </c>
      <c r="I138" s="45">
        <v>16</v>
      </c>
      <c r="J138" s="45">
        <v>9.0500000000000007</v>
      </c>
      <c r="K138" s="45" t="s">
        <v>24</v>
      </c>
      <c r="L138" s="45">
        <v>100</v>
      </c>
      <c r="M138" s="45" t="s">
        <v>24</v>
      </c>
      <c r="N138" s="49" t="s">
        <v>24</v>
      </c>
      <c r="O138" s="37">
        <f>IF(ISNA(HLOOKUP(N138,'[1]danh mục'!$D$3:$F$8,6,0)),"",HLOOKUP(N138,'[1]danh mục'!$D$3:$F$8,6,0))</f>
        <v>1.2</v>
      </c>
      <c r="P138" s="38">
        <f>IF(ISNA(VLOOKUP(MID(B138,3,4),'[1]danh mục'!$C$11:$E$23,3,0)),"",O138*5*VLOOKUP(MID(B138,3,4),'[1]danh mục'!$C$11:$E$23,3,0))</f>
        <v>5880000</v>
      </c>
      <c r="Q138" s="52"/>
    </row>
    <row r="139" spans="1:17" ht="18" customHeight="1" x14ac:dyDescent="0.2">
      <c r="A139" s="30">
        <v>131</v>
      </c>
      <c r="B139" s="58" t="s">
        <v>487</v>
      </c>
      <c r="C139" s="50" t="s">
        <v>488</v>
      </c>
      <c r="D139" s="51" t="s">
        <v>489</v>
      </c>
      <c r="E139" s="51" t="s">
        <v>289</v>
      </c>
      <c r="F139" s="45" t="s">
        <v>48</v>
      </c>
      <c r="G139" s="50" t="s">
        <v>490</v>
      </c>
      <c r="H139" s="45">
        <v>3.82</v>
      </c>
      <c r="I139" s="45">
        <v>16</v>
      </c>
      <c r="J139" s="45">
        <v>8.74</v>
      </c>
      <c r="K139" s="45" t="s">
        <v>24</v>
      </c>
      <c r="L139" s="45">
        <v>94</v>
      </c>
      <c r="M139" s="45" t="s">
        <v>24</v>
      </c>
      <c r="N139" s="49" t="s">
        <v>24</v>
      </c>
      <c r="O139" s="37">
        <f>IF(ISNA(HLOOKUP(N139,'[1]danh mục'!$D$3:$F$8,6,0)),"",HLOOKUP(N139,'[1]danh mục'!$D$3:$F$8,6,0))</f>
        <v>1.2</v>
      </c>
      <c r="P139" s="38">
        <f>IF(ISNA(VLOOKUP(MID(B139,3,4),'[1]danh mục'!$C$11:$E$23,3,0)),"",O139*5*VLOOKUP(MID(B139,3,4),'[1]danh mục'!$C$11:$E$23,3,0))</f>
        <v>5880000</v>
      </c>
      <c r="Q139" s="52"/>
    </row>
    <row r="140" spans="1:17" ht="18" customHeight="1" x14ac:dyDescent="0.2">
      <c r="A140" s="30">
        <v>132</v>
      </c>
      <c r="B140" s="58" t="s">
        <v>496</v>
      </c>
      <c r="C140" s="50" t="s">
        <v>497</v>
      </c>
      <c r="D140" s="51" t="s">
        <v>498</v>
      </c>
      <c r="E140" s="51" t="s">
        <v>499</v>
      </c>
      <c r="F140" s="45" t="s">
        <v>48</v>
      </c>
      <c r="G140" s="50" t="s">
        <v>500</v>
      </c>
      <c r="H140" s="45">
        <v>3.81</v>
      </c>
      <c r="I140" s="45">
        <v>16</v>
      </c>
      <c r="J140" s="45">
        <v>9.01</v>
      </c>
      <c r="K140" s="45" t="s">
        <v>24</v>
      </c>
      <c r="L140" s="45">
        <v>100</v>
      </c>
      <c r="M140" s="45" t="s">
        <v>24</v>
      </c>
      <c r="N140" s="49" t="s">
        <v>24</v>
      </c>
      <c r="O140" s="37">
        <f>IF(ISNA(HLOOKUP(N140,'[1]danh mục'!$D$3:$F$8,6,0)),"",HLOOKUP(N140,'[1]danh mục'!$D$3:$F$8,6,0))</f>
        <v>1.2</v>
      </c>
      <c r="P140" s="38">
        <f>IF(ISNA(VLOOKUP(MID(B140,3,4),'[1]danh mục'!$C$11:$E$23,3,0)),"",O140*5*VLOOKUP(MID(B140,3,4),'[1]danh mục'!$C$11:$E$23,3,0))</f>
        <v>5880000</v>
      </c>
      <c r="Q140" s="52"/>
    </row>
    <row r="141" spans="1:17" ht="18" customHeight="1" x14ac:dyDescent="0.2">
      <c r="A141" s="30">
        <v>133</v>
      </c>
      <c r="B141" s="58" t="s">
        <v>483</v>
      </c>
      <c r="C141" s="50" t="s">
        <v>501</v>
      </c>
      <c r="D141" s="51" t="s">
        <v>502</v>
      </c>
      <c r="E141" s="51" t="s">
        <v>503</v>
      </c>
      <c r="F141" s="45" t="s">
        <v>22</v>
      </c>
      <c r="G141" s="50" t="s">
        <v>504</v>
      </c>
      <c r="H141" s="45">
        <v>3.81</v>
      </c>
      <c r="I141" s="45">
        <v>16</v>
      </c>
      <c r="J141" s="45">
        <v>8.66</v>
      </c>
      <c r="K141" s="45" t="s">
        <v>24</v>
      </c>
      <c r="L141" s="45">
        <v>98</v>
      </c>
      <c r="M141" s="45" t="s">
        <v>24</v>
      </c>
      <c r="N141" s="49" t="s">
        <v>24</v>
      </c>
      <c r="O141" s="37">
        <f>IF(ISNA(HLOOKUP(N141,'[1]danh mục'!$D$3:$F$8,6,0)),"",HLOOKUP(N141,'[1]danh mục'!$D$3:$F$8,6,0))</f>
        <v>1.2</v>
      </c>
      <c r="P141" s="38">
        <f>IF(ISNA(VLOOKUP(MID(B141,3,4),'[1]danh mục'!$C$11:$E$23,3,0)),"",O141*5*VLOOKUP(MID(B141,3,4),'[1]danh mục'!$C$11:$E$23,3,0))</f>
        <v>5880000</v>
      </c>
      <c r="Q141" s="52"/>
    </row>
    <row r="142" spans="1:17" ht="18" customHeight="1" x14ac:dyDescent="0.2">
      <c r="A142" s="30">
        <v>134</v>
      </c>
      <c r="B142" s="58" t="s">
        <v>496</v>
      </c>
      <c r="C142" s="50" t="s">
        <v>505</v>
      </c>
      <c r="D142" s="51" t="s">
        <v>453</v>
      </c>
      <c r="E142" s="51" t="s">
        <v>98</v>
      </c>
      <c r="F142" s="45" t="s">
        <v>48</v>
      </c>
      <c r="G142" s="50" t="s">
        <v>506</v>
      </c>
      <c r="H142" s="45">
        <v>3.81</v>
      </c>
      <c r="I142" s="45">
        <v>16</v>
      </c>
      <c r="J142" s="45">
        <v>8.81</v>
      </c>
      <c r="K142" s="45" t="s">
        <v>24</v>
      </c>
      <c r="L142" s="45">
        <v>95</v>
      </c>
      <c r="M142" s="45" t="s">
        <v>24</v>
      </c>
      <c r="N142" s="49" t="s">
        <v>24</v>
      </c>
      <c r="O142" s="37">
        <f>IF(ISNA(HLOOKUP(N142,'[1]danh mục'!$D$3:$F$8,6,0)),"",HLOOKUP(N142,'[1]danh mục'!$D$3:$F$8,6,0))</f>
        <v>1.2</v>
      </c>
      <c r="P142" s="38">
        <f>IF(ISNA(VLOOKUP(MID(B142,3,4),'[1]danh mục'!$C$11:$E$23,3,0)),"",O142*5*VLOOKUP(MID(B142,3,4),'[1]danh mục'!$C$11:$E$23,3,0))</f>
        <v>5880000</v>
      </c>
      <c r="Q142" s="52"/>
    </row>
    <row r="143" spans="1:17" ht="18" customHeight="1" x14ac:dyDescent="0.2">
      <c r="A143" s="30">
        <v>135</v>
      </c>
      <c r="B143" s="58" t="s">
        <v>507</v>
      </c>
      <c r="C143" s="50" t="s">
        <v>508</v>
      </c>
      <c r="D143" s="51" t="s">
        <v>509</v>
      </c>
      <c r="E143" s="51" t="s">
        <v>342</v>
      </c>
      <c r="F143" s="45" t="s">
        <v>48</v>
      </c>
      <c r="G143" s="50" t="s">
        <v>510</v>
      </c>
      <c r="H143" s="45">
        <v>3.78</v>
      </c>
      <c r="I143" s="45">
        <v>19</v>
      </c>
      <c r="J143" s="45">
        <v>8.91</v>
      </c>
      <c r="K143" s="45" t="s">
        <v>24</v>
      </c>
      <c r="L143" s="45">
        <v>95</v>
      </c>
      <c r="M143" s="45" t="s">
        <v>24</v>
      </c>
      <c r="N143" s="49" t="s">
        <v>24</v>
      </c>
      <c r="O143" s="37">
        <f>IF(ISNA(HLOOKUP(N143,'[1]danh mục'!$D$3:$F$8,6,0)),"",HLOOKUP(N143,'[1]danh mục'!$D$3:$F$8,6,0))</f>
        <v>1.2</v>
      </c>
      <c r="P143" s="38">
        <f>IF(ISNA(VLOOKUP(MID(B143,3,4),'[1]danh mục'!$C$11:$E$23,3,0)),"",O143*5*VLOOKUP(MID(B143,3,4),'[1]danh mục'!$C$11:$E$23,3,0))</f>
        <v>5880000</v>
      </c>
      <c r="Q143" s="52"/>
    </row>
    <row r="144" spans="1:17" ht="18" customHeight="1" x14ac:dyDescent="0.2">
      <c r="A144" s="30">
        <v>136</v>
      </c>
      <c r="B144" s="58" t="s">
        <v>491</v>
      </c>
      <c r="C144" s="50" t="s">
        <v>511</v>
      </c>
      <c r="D144" s="51" t="s">
        <v>512</v>
      </c>
      <c r="E144" s="51" t="s">
        <v>161</v>
      </c>
      <c r="F144" s="45" t="s">
        <v>48</v>
      </c>
      <c r="G144" s="50" t="s">
        <v>513</v>
      </c>
      <c r="H144" s="45">
        <v>3.76</v>
      </c>
      <c r="I144" s="45">
        <v>16</v>
      </c>
      <c r="J144" s="45">
        <v>8.64</v>
      </c>
      <c r="K144" s="45" t="s">
        <v>24</v>
      </c>
      <c r="L144" s="45">
        <v>97</v>
      </c>
      <c r="M144" s="45" t="s">
        <v>24</v>
      </c>
      <c r="N144" s="49" t="s">
        <v>24</v>
      </c>
      <c r="O144" s="37">
        <f>IF(ISNA(HLOOKUP(N144,'[1]danh mục'!$D$3:$F$8,6,0)),"",HLOOKUP(N144,'[1]danh mục'!$D$3:$F$8,6,0))</f>
        <v>1.2</v>
      </c>
      <c r="P144" s="38">
        <f>IF(ISNA(VLOOKUP(MID(B144,3,4),'[1]danh mục'!$C$11:$E$23,3,0)),"",O144*5*VLOOKUP(MID(B144,3,4),'[1]danh mục'!$C$11:$E$23,3,0))</f>
        <v>5880000</v>
      </c>
      <c r="Q144" s="52"/>
    </row>
    <row r="145" spans="1:17" ht="18" customHeight="1" x14ac:dyDescent="0.2">
      <c r="A145" s="30">
        <v>137</v>
      </c>
      <c r="B145" s="58" t="s">
        <v>483</v>
      </c>
      <c r="C145" s="50" t="s">
        <v>517</v>
      </c>
      <c r="D145" s="51" t="s">
        <v>518</v>
      </c>
      <c r="E145" s="51" t="s">
        <v>94</v>
      </c>
      <c r="F145" s="45" t="s">
        <v>48</v>
      </c>
      <c r="G145" s="50" t="s">
        <v>519</v>
      </c>
      <c r="H145" s="45">
        <v>3.74</v>
      </c>
      <c r="I145" s="45">
        <v>16</v>
      </c>
      <c r="J145" s="45">
        <v>8.65</v>
      </c>
      <c r="K145" s="45" t="s">
        <v>24</v>
      </c>
      <c r="L145" s="45">
        <v>100</v>
      </c>
      <c r="M145" s="45" t="s">
        <v>24</v>
      </c>
      <c r="N145" s="49" t="s">
        <v>24</v>
      </c>
      <c r="O145" s="37">
        <f>IF(ISNA(HLOOKUP(N145,'[1]danh mục'!$D$3:$F$8,6,0)),"",HLOOKUP(N145,'[1]danh mục'!$D$3:$F$8,6,0))</f>
        <v>1.2</v>
      </c>
      <c r="P145" s="38">
        <f>IF(ISNA(VLOOKUP(MID(B145,3,4),'[1]danh mục'!$C$11:$E$23,3,0)),"",O145*5*VLOOKUP(MID(B145,3,4),'[1]danh mục'!$C$11:$E$23,3,0))</f>
        <v>5880000</v>
      </c>
      <c r="Q145" s="52"/>
    </row>
    <row r="146" spans="1:17" ht="18" customHeight="1" x14ac:dyDescent="0.2">
      <c r="A146" s="30">
        <v>138</v>
      </c>
      <c r="B146" s="58" t="s">
        <v>487</v>
      </c>
      <c r="C146" s="50" t="s">
        <v>520</v>
      </c>
      <c r="D146" s="51" t="s">
        <v>521</v>
      </c>
      <c r="E146" s="51" t="s">
        <v>503</v>
      </c>
      <c r="F146" s="45" t="s">
        <v>22</v>
      </c>
      <c r="G146" s="50" t="s">
        <v>522</v>
      </c>
      <c r="H146" s="45">
        <v>3.74</v>
      </c>
      <c r="I146" s="45">
        <v>16</v>
      </c>
      <c r="J146" s="45">
        <v>8.49</v>
      </c>
      <c r="K146" s="45" t="s">
        <v>24</v>
      </c>
      <c r="L146" s="45">
        <v>91</v>
      </c>
      <c r="M146" s="45" t="s">
        <v>24</v>
      </c>
      <c r="N146" s="49" t="s">
        <v>24</v>
      </c>
      <c r="O146" s="37">
        <f>IF(ISNA(HLOOKUP(N146,'[1]danh mục'!$D$3:$F$8,6,0)),"",HLOOKUP(N146,'[1]danh mục'!$D$3:$F$8,6,0))</f>
        <v>1.2</v>
      </c>
      <c r="P146" s="38">
        <f>IF(ISNA(VLOOKUP(MID(B146,3,4),'[1]danh mục'!$C$11:$E$23,3,0)),"",O146*5*VLOOKUP(MID(B146,3,4),'[1]danh mục'!$C$11:$E$23,3,0))</f>
        <v>5880000</v>
      </c>
      <c r="Q146" s="52"/>
    </row>
    <row r="147" spans="1:17" ht="18" customHeight="1" x14ac:dyDescent="0.2">
      <c r="A147" s="30">
        <v>139</v>
      </c>
      <c r="B147" s="58" t="s">
        <v>496</v>
      </c>
      <c r="C147" s="50" t="s">
        <v>526</v>
      </c>
      <c r="D147" s="51" t="s">
        <v>527</v>
      </c>
      <c r="E147" s="51" t="s">
        <v>355</v>
      </c>
      <c r="F147" s="45" t="s">
        <v>48</v>
      </c>
      <c r="G147" s="50" t="s">
        <v>528</v>
      </c>
      <c r="H147" s="45">
        <v>3.72</v>
      </c>
      <c r="I147" s="45">
        <v>16</v>
      </c>
      <c r="J147" s="45">
        <v>9.08</v>
      </c>
      <c r="K147" s="45" t="s">
        <v>24</v>
      </c>
      <c r="L147" s="45">
        <v>95</v>
      </c>
      <c r="M147" s="45" t="s">
        <v>24</v>
      </c>
      <c r="N147" s="49" t="s">
        <v>24</v>
      </c>
      <c r="O147" s="37">
        <f>IF(ISNA(HLOOKUP(N147,'[1]danh mục'!$D$3:$F$8,6,0)),"",HLOOKUP(N147,'[1]danh mục'!$D$3:$F$8,6,0))</f>
        <v>1.2</v>
      </c>
      <c r="P147" s="38">
        <f>IF(ISNA(VLOOKUP(MID(B147,3,4),'[1]danh mục'!$C$11:$E$23,3,0)),"",O147*5*VLOOKUP(MID(B147,3,4),'[1]danh mục'!$C$11:$E$23,3,0))</f>
        <v>5880000</v>
      </c>
      <c r="Q147" s="52"/>
    </row>
    <row r="148" spans="1:17" ht="18" customHeight="1" x14ac:dyDescent="0.2">
      <c r="A148" s="30">
        <v>140</v>
      </c>
      <c r="B148" s="58" t="s">
        <v>496</v>
      </c>
      <c r="C148" s="50" t="s">
        <v>529</v>
      </c>
      <c r="D148" s="51" t="s">
        <v>530</v>
      </c>
      <c r="E148" s="51" t="s">
        <v>531</v>
      </c>
      <c r="F148" s="45" t="s">
        <v>22</v>
      </c>
      <c r="G148" s="50" t="s">
        <v>532</v>
      </c>
      <c r="H148" s="45">
        <v>3.72</v>
      </c>
      <c r="I148" s="45">
        <v>16</v>
      </c>
      <c r="J148" s="45">
        <v>8.89</v>
      </c>
      <c r="K148" s="45" t="s">
        <v>24</v>
      </c>
      <c r="L148" s="45">
        <v>95</v>
      </c>
      <c r="M148" s="45" t="s">
        <v>24</v>
      </c>
      <c r="N148" s="49" t="s">
        <v>24</v>
      </c>
      <c r="O148" s="37">
        <f>IF(ISNA(HLOOKUP(N148,'[1]danh mục'!$D$3:$F$8,6,0)),"",HLOOKUP(N148,'[1]danh mục'!$D$3:$F$8,6,0))</f>
        <v>1.2</v>
      </c>
      <c r="P148" s="38">
        <f>IF(ISNA(VLOOKUP(MID(B148,3,4),'[1]danh mục'!$C$11:$E$23,3,0)),"",O148*5*VLOOKUP(MID(B148,3,4),'[1]danh mục'!$C$11:$E$23,3,0))</f>
        <v>5880000</v>
      </c>
      <c r="Q148" s="52"/>
    </row>
    <row r="149" spans="1:17" ht="18" customHeight="1" x14ac:dyDescent="0.2">
      <c r="A149" s="30">
        <v>141</v>
      </c>
      <c r="B149" s="58" t="s">
        <v>533</v>
      </c>
      <c r="C149" s="50" t="s">
        <v>534</v>
      </c>
      <c r="D149" s="51" t="s">
        <v>535</v>
      </c>
      <c r="E149" s="51" t="s">
        <v>536</v>
      </c>
      <c r="F149" s="45" t="s">
        <v>48</v>
      </c>
      <c r="G149" s="50" t="s">
        <v>537</v>
      </c>
      <c r="H149" s="45">
        <v>3.71</v>
      </c>
      <c r="I149" s="45">
        <v>16</v>
      </c>
      <c r="J149" s="45">
        <v>8.5500000000000007</v>
      </c>
      <c r="K149" s="45" t="s">
        <v>24</v>
      </c>
      <c r="L149" s="45">
        <v>100</v>
      </c>
      <c r="M149" s="45" t="s">
        <v>24</v>
      </c>
      <c r="N149" s="49" t="s">
        <v>24</v>
      </c>
      <c r="O149" s="37">
        <f>IF(ISNA(HLOOKUP(N149,'[1]danh mục'!$D$3:$F$8,6,0)),"",HLOOKUP(N149,'[1]danh mục'!$D$3:$F$8,6,0))</f>
        <v>1.2</v>
      </c>
      <c r="P149" s="38">
        <f>IF(ISNA(VLOOKUP(MID(B149,3,4),'[1]danh mục'!$C$11:$E$23,3,0)),"",O149*5*VLOOKUP(MID(B149,3,4),'[1]danh mục'!$C$11:$E$23,3,0))</f>
        <v>5880000</v>
      </c>
      <c r="Q149" s="34"/>
    </row>
    <row r="150" spans="1:17" ht="18" customHeight="1" x14ac:dyDescent="0.2">
      <c r="A150" s="30">
        <v>142</v>
      </c>
      <c r="B150" s="58" t="s">
        <v>487</v>
      </c>
      <c r="C150" s="50" t="s">
        <v>538</v>
      </c>
      <c r="D150" s="51" t="s">
        <v>539</v>
      </c>
      <c r="E150" s="51" t="s">
        <v>78</v>
      </c>
      <c r="F150" s="45" t="s">
        <v>48</v>
      </c>
      <c r="G150" s="50" t="s">
        <v>540</v>
      </c>
      <c r="H150" s="45">
        <v>3.68</v>
      </c>
      <c r="I150" s="45">
        <v>16</v>
      </c>
      <c r="J150" s="45">
        <v>8.49</v>
      </c>
      <c r="K150" s="45" t="s">
        <v>24</v>
      </c>
      <c r="L150" s="45">
        <v>90</v>
      </c>
      <c r="M150" s="45" t="s">
        <v>24</v>
      </c>
      <c r="N150" s="49" t="s">
        <v>24</v>
      </c>
      <c r="O150" s="37">
        <f>IF(ISNA(HLOOKUP(N150,'[1]danh mục'!$D$3:$F$8,6,0)),"",HLOOKUP(N150,'[1]danh mục'!$D$3:$F$8,6,0))</f>
        <v>1.2</v>
      </c>
      <c r="P150" s="38">
        <f>IF(ISNA(VLOOKUP(MID(B150,3,4),'[1]danh mục'!$C$11:$E$23,3,0)),"",O150*5*VLOOKUP(MID(B150,3,4),'[1]danh mục'!$C$11:$E$23,3,0))</f>
        <v>5880000</v>
      </c>
      <c r="Q150" s="34"/>
    </row>
    <row r="151" spans="1:17" ht="18" customHeight="1" x14ac:dyDescent="0.2">
      <c r="A151" s="30">
        <v>143</v>
      </c>
      <c r="B151" s="58" t="s">
        <v>496</v>
      </c>
      <c r="C151" s="50" t="s">
        <v>541</v>
      </c>
      <c r="D151" s="51" t="s">
        <v>542</v>
      </c>
      <c r="E151" s="51" t="s">
        <v>543</v>
      </c>
      <c r="F151" s="45" t="s">
        <v>48</v>
      </c>
      <c r="G151" s="50" t="s">
        <v>544</v>
      </c>
      <c r="H151" s="45">
        <v>3.65</v>
      </c>
      <c r="I151" s="45">
        <v>16</v>
      </c>
      <c r="J151" s="45">
        <v>8.4700000000000006</v>
      </c>
      <c r="K151" s="45" t="s">
        <v>24</v>
      </c>
      <c r="L151" s="45">
        <v>100</v>
      </c>
      <c r="M151" s="45" t="s">
        <v>24</v>
      </c>
      <c r="N151" s="49" t="s">
        <v>24</v>
      </c>
      <c r="O151" s="37">
        <f>IF(ISNA(HLOOKUP(N151,'[1]danh mục'!$D$3:$F$8,6,0)),"",HLOOKUP(N151,'[1]danh mục'!$D$3:$F$8,6,0))</f>
        <v>1.2</v>
      </c>
      <c r="P151" s="38">
        <f>IF(ISNA(VLOOKUP(MID(B151,3,4),'[1]danh mục'!$C$11:$E$23,3,0)),"",O151*5*VLOOKUP(MID(B151,3,4),'[1]danh mục'!$C$11:$E$23,3,0))</f>
        <v>5880000</v>
      </c>
      <c r="Q151" s="34"/>
    </row>
    <row r="152" spans="1:17" ht="18" customHeight="1" x14ac:dyDescent="0.2">
      <c r="A152" s="30">
        <v>144</v>
      </c>
      <c r="B152" s="58" t="s">
        <v>545</v>
      </c>
      <c r="C152" s="50" t="s">
        <v>546</v>
      </c>
      <c r="D152" s="51" t="s">
        <v>547</v>
      </c>
      <c r="E152" s="51" t="s">
        <v>94</v>
      </c>
      <c r="F152" s="45" t="s">
        <v>48</v>
      </c>
      <c r="G152" s="50" t="s">
        <v>548</v>
      </c>
      <c r="H152" s="45">
        <v>3.65</v>
      </c>
      <c r="I152" s="45">
        <v>16</v>
      </c>
      <c r="J152" s="45">
        <v>8.48</v>
      </c>
      <c r="K152" s="45" t="s">
        <v>24</v>
      </c>
      <c r="L152" s="45">
        <v>98</v>
      </c>
      <c r="M152" s="45" t="s">
        <v>24</v>
      </c>
      <c r="N152" s="49" t="s">
        <v>24</v>
      </c>
      <c r="O152" s="37">
        <f>IF(ISNA(HLOOKUP(N152,'[1]danh mục'!$D$3:$F$8,6,0)),"",HLOOKUP(N152,'[1]danh mục'!$D$3:$F$8,6,0))</f>
        <v>1.2</v>
      </c>
      <c r="P152" s="38">
        <f>IF(ISNA(VLOOKUP(MID(B152,3,4),'[1]danh mục'!$C$11:$E$23,3,0)),"",O152*5*VLOOKUP(MID(B152,3,4),'[1]danh mục'!$C$11:$E$23,3,0))</f>
        <v>5880000</v>
      </c>
      <c r="Q152" s="34"/>
    </row>
    <row r="153" spans="1:17" ht="18" customHeight="1" x14ac:dyDescent="0.2">
      <c r="A153" s="30">
        <v>145</v>
      </c>
      <c r="B153" s="58" t="s">
        <v>533</v>
      </c>
      <c r="C153" s="50" t="s">
        <v>551</v>
      </c>
      <c r="D153" s="51" t="s">
        <v>552</v>
      </c>
      <c r="E153" s="51" t="s">
        <v>553</v>
      </c>
      <c r="F153" s="45" t="s">
        <v>48</v>
      </c>
      <c r="G153" s="50" t="s">
        <v>554</v>
      </c>
      <c r="H153" s="45">
        <v>3.65</v>
      </c>
      <c r="I153" s="45">
        <v>16</v>
      </c>
      <c r="J153" s="45">
        <v>8.68</v>
      </c>
      <c r="K153" s="45" t="s">
        <v>24</v>
      </c>
      <c r="L153" s="45">
        <v>95</v>
      </c>
      <c r="M153" s="45" t="s">
        <v>24</v>
      </c>
      <c r="N153" s="49" t="s">
        <v>24</v>
      </c>
      <c r="O153" s="37">
        <f>IF(ISNA(HLOOKUP(N153,'[1]danh mục'!$D$3:$F$8,6,0)),"",HLOOKUP(N153,'[1]danh mục'!$D$3:$F$8,6,0))</f>
        <v>1.2</v>
      </c>
      <c r="P153" s="38">
        <f>IF(ISNA(VLOOKUP(MID(B153,3,4),'[1]danh mục'!$C$11:$E$23,3,0)),"",O153*5*VLOOKUP(MID(B153,3,4),'[1]danh mục'!$C$11:$E$23,3,0))</f>
        <v>5880000</v>
      </c>
      <c r="Q153" s="34"/>
    </row>
    <row r="154" spans="1:17" ht="18" customHeight="1" x14ac:dyDescent="0.2">
      <c r="A154" s="30">
        <v>146</v>
      </c>
      <c r="B154" s="58" t="s">
        <v>496</v>
      </c>
      <c r="C154" s="50" t="s">
        <v>549</v>
      </c>
      <c r="D154" s="51" t="s">
        <v>372</v>
      </c>
      <c r="E154" s="51" t="s">
        <v>89</v>
      </c>
      <c r="F154" s="45" t="s">
        <v>48</v>
      </c>
      <c r="G154" s="50" t="s">
        <v>550</v>
      </c>
      <c r="H154" s="45">
        <v>3.65</v>
      </c>
      <c r="I154" s="45">
        <v>16</v>
      </c>
      <c r="J154" s="45">
        <v>8.6300000000000008</v>
      </c>
      <c r="K154" s="45" t="s">
        <v>24</v>
      </c>
      <c r="L154" s="45">
        <v>95</v>
      </c>
      <c r="M154" s="45" t="s">
        <v>24</v>
      </c>
      <c r="N154" s="49" t="s">
        <v>24</v>
      </c>
      <c r="O154" s="37">
        <f>IF(ISNA(HLOOKUP(N154,'[1]danh mục'!$D$3:$F$8,6,0)),"",HLOOKUP(N154,'[1]danh mục'!$D$3:$F$8,6,0))</f>
        <v>1.2</v>
      </c>
      <c r="P154" s="38">
        <f>IF(ISNA(VLOOKUP(MID(B154,3,4),'[1]danh mục'!$C$11:$E$23,3,0)),"",O154*5*VLOOKUP(MID(B154,3,4),'[1]danh mục'!$C$11:$E$23,3,0))</f>
        <v>5880000</v>
      </c>
      <c r="Q154" s="34"/>
    </row>
    <row r="155" spans="1:17" ht="18" customHeight="1" x14ac:dyDescent="0.2">
      <c r="A155" s="30">
        <v>147</v>
      </c>
      <c r="B155" s="58" t="s">
        <v>491</v>
      </c>
      <c r="C155" s="50" t="s">
        <v>555</v>
      </c>
      <c r="D155" s="51" t="s">
        <v>556</v>
      </c>
      <c r="E155" s="51" t="s">
        <v>557</v>
      </c>
      <c r="F155" s="45" t="s">
        <v>48</v>
      </c>
      <c r="G155" s="50" t="s">
        <v>558</v>
      </c>
      <c r="H155" s="45">
        <v>3.65</v>
      </c>
      <c r="I155" s="45">
        <v>16</v>
      </c>
      <c r="J155" s="45">
        <v>8.6199999999999992</v>
      </c>
      <c r="K155" s="45" t="s">
        <v>24</v>
      </c>
      <c r="L155" s="45">
        <v>95</v>
      </c>
      <c r="M155" s="45" t="s">
        <v>24</v>
      </c>
      <c r="N155" s="49" t="s">
        <v>24</v>
      </c>
      <c r="O155" s="37">
        <f>IF(ISNA(HLOOKUP(N155,'[1]danh mục'!$D$3:$F$8,6,0)),"",HLOOKUP(N155,'[1]danh mục'!$D$3:$F$8,6,0))</f>
        <v>1.2</v>
      </c>
      <c r="P155" s="38">
        <f>IF(ISNA(VLOOKUP(MID(B155,3,4),'[1]danh mục'!$C$11:$E$23,3,0)),"",O155*5*VLOOKUP(MID(B155,3,4),'[1]danh mục'!$C$11:$E$23,3,0))</f>
        <v>5880000</v>
      </c>
      <c r="Q155" s="34"/>
    </row>
    <row r="156" spans="1:17" ht="18" customHeight="1" x14ac:dyDescent="0.2">
      <c r="A156" s="30">
        <v>148</v>
      </c>
      <c r="B156" s="58" t="s">
        <v>487</v>
      </c>
      <c r="C156" s="50" t="s">
        <v>568</v>
      </c>
      <c r="D156" s="51" t="s">
        <v>26</v>
      </c>
      <c r="E156" s="51" t="s">
        <v>324</v>
      </c>
      <c r="F156" s="45" t="s">
        <v>48</v>
      </c>
      <c r="G156" s="50" t="s">
        <v>569</v>
      </c>
      <c r="H156" s="45">
        <v>3.62</v>
      </c>
      <c r="I156" s="45">
        <v>16</v>
      </c>
      <c r="J156" s="45">
        <v>8.57</v>
      </c>
      <c r="K156" s="45" t="s">
        <v>24</v>
      </c>
      <c r="L156" s="45">
        <v>96</v>
      </c>
      <c r="M156" s="45" t="s">
        <v>24</v>
      </c>
      <c r="N156" s="49" t="s">
        <v>24</v>
      </c>
      <c r="O156" s="37">
        <f>IF(ISNA(HLOOKUP(N156,'[1]danh mục'!$D$3:$F$8,6,0)),"",HLOOKUP(N156,'[1]danh mục'!$D$3:$F$8,6,0))</f>
        <v>1.2</v>
      </c>
      <c r="P156" s="38">
        <f>IF(ISNA(VLOOKUP(MID(B156,3,4),'[1]danh mục'!$C$11:$E$23,3,0)),"",O156*5*VLOOKUP(MID(B156,3,4),'[1]danh mục'!$C$11:$E$23,3,0))</f>
        <v>5880000</v>
      </c>
      <c r="Q156" s="34"/>
    </row>
    <row r="157" spans="1:17" ht="18" customHeight="1" x14ac:dyDescent="0.2">
      <c r="A157" s="30">
        <v>149</v>
      </c>
      <c r="B157" s="58" t="s">
        <v>496</v>
      </c>
      <c r="C157" s="50" t="s">
        <v>570</v>
      </c>
      <c r="D157" s="51" t="s">
        <v>571</v>
      </c>
      <c r="E157" s="51" t="s">
        <v>331</v>
      </c>
      <c r="F157" s="45" t="s">
        <v>48</v>
      </c>
      <c r="G157" s="50" t="s">
        <v>572</v>
      </c>
      <c r="H157" s="45">
        <v>3.62</v>
      </c>
      <c r="I157" s="45">
        <v>20</v>
      </c>
      <c r="J157" s="45">
        <v>8.64</v>
      </c>
      <c r="K157" s="45" t="s">
        <v>24</v>
      </c>
      <c r="L157" s="45">
        <v>93</v>
      </c>
      <c r="M157" s="45" t="s">
        <v>24</v>
      </c>
      <c r="N157" s="49" t="s">
        <v>24</v>
      </c>
      <c r="O157" s="37">
        <f>IF(ISNA(HLOOKUP(N157,'[1]danh mục'!$D$3:$F$8,6,0)),"",HLOOKUP(N157,'[1]danh mục'!$D$3:$F$8,6,0))</f>
        <v>1.2</v>
      </c>
      <c r="P157" s="38">
        <f>IF(ISNA(VLOOKUP(MID(B157,3,4),'[1]danh mục'!$C$11:$E$23,3,0)),"",O157*5*VLOOKUP(MID(B157,3,4),'[1]danh mục'!$C$11:$E$23,3,0))</f>
        <v>5880000</v>
      </c>
      <c r="Q157" s="34"/>
    </row>
    <row r="158" spans="1:17" ht="18" customHeight="1" x14ac:dyDescent="0.2">
      <c r="A158" s="30">
        <v>150</v>
      </c>
      <c r="B158" s="58" t="s">
        <v>507</v>
      </c>
      <c r="C158" s="50" t="s">
        <v>573</v>
      </c>
      <c r="D158" s="51" t="s">
        <v>574</v>
      </c>
      <c r="E158" s="51" t="s">
        <v>316</v>
      </c>
      <c r="F158" s="45" t="s">
        <v>48</v>
      </c>
      <c r="G158" s="50" t="s">
        <v>575</v>
      </c>
      <c r="H158" s="45">
        <v>3.62</v>
      </c>
      <c r="I158" s="45">
        <v>16</v>
      </c>
      <c r="J158" s="45">
        <v>8.74</v>
      </c>
      <c r="K158" s="45" t="s">
        <v>24</v>
      </c>
      <c r="L158" s="45">
        <v>90</v>
      </c>
      <c r="M158" s="45" t="s">
        <v>24</v>
      </c>
      <c r="N158" s="49" t="s">
        <v>24</v>
      </c>
      <c r="O158" s="37">
        <f>IF(ISNA(HLOOKUP(N158,'[1]danh mục'!$D$3:$F$8,6,0)),"",HLOOKUP(N158,'[1]danh mục'!$D$3:$F$8,6,0))</f>
        <v>1.2</v>
      </c>
      <c r="P158" s="38">
        <f>IF(ISNA(VLOOKUP(MID(B158,3,4),'[1]danh mục'!$C$11:$E$23,3,0)),"",O158*5*VLOOKUP(MID(B158,3,4),'[1]danh mục'!$C$11:$E$23,3,0))</f>
        <v>5880000</v>
      </c>
      <c r="Q158" s="34"/>
    </row>
    <row r="159" spans="1:17" ht="18" customHeight="1" x14ac:dyDescent="0.2">
      <c r="A159" s="30">
        <v>151</v>
      </c>
      <c r="B159" s="58" t="s">
        <v>533</v>
      </c>
      <c r="C159" s="50" t="s">
        <v>583</v>
      </c>
      <c r="D159" s="51" t="s">
        <v>584</v>
      </c>
      <c r="E159" s="51" t="s">
        <v>585</v>
      </c>
      <c r="F159" s="45" t="s">
        <v>48</v>
      </c>
      <c r="G159" s="50" t="s">
        <v>586</v>
      </c>
      <c r="H159" s="45">
        <v>3.6</v>
      </c>
      <c r="I159" s="45">
        <v>19</v>
      </c>
      <c r="J159" s="45">
        <v>8.42</v>
      </c>
      <c r="K159" s="45" t="s">
        <v>24</v>
      </c>
      <c r="L159" s="45">
        <v>95</v>
      </c>
      <c r="M159" s="45" t="s">
        <v>24</v>
      </c>
      <c r="N159" s="49" t="s">
        <v>24</v>
      </c>
      <c r="O159" s="37">
        <f>IF(ISNA(HLOOKUP(N159,'[1]danh mục'!$D$3:$F$8,6,0)),"",HLOOKUP(N159,'[1]danh mục'!$D$3:$F$8,6,0))</f>
        <v>1.2</v>
      </c>
      <c r="P159" s="38">
        <f>IF(ISNA(VLOOKUP(MID(B159,3,4),'[1]danh mục'!$C$11:$E$23,3,0)),"",O159*5*VLOOKUP(MID(B159,3,4),'[1]danh mục'!$C$11:$E$23,3,0))</f>
        <v>5880000</v>
      </c>
      <c r="Q159" s="34"/>
    </row>
    <row r="160" spans="1:17" ht="18" customHeight="1" x14ac:dyDescent="0.2">
      <c r="A160" s="30">
        <v>152</v>
      </c>
      <c r="B160" s="58" t="s">
        <v>491</v>
      </c>
      <c r="C160" s="50" t="s">
        <v>492</v>
      </c>
      <c r="D160" s="51" t="s">
        <v>493</v>
      </c>
      <c r="E160" s="51" t="s">
        <v>494</v>
      </c>
      <c r="F160" s="45" t="s">
        <v>48</v>
      </c>
      <c r="G160" s="50" t="s">
        <v>495</v>
      </c>
      <c r="H160" s="45">
        <v>3.82</v>
      </c>
      <c r="I160" s="45">
        <v>16</v>
      </c>
      <c r="J160" s="45">
        <v>8.91</v>
      </c>
      <c r="K160" s="45" t="s">
        <v>24</v>
      </c>
      <c r="L160" s="45">
        <v>85</v>
      </c>
      <c r="M160" s="45" t="s">
        <v>29</v>
      </c>
      <c r="N160" s="49" t="s">
        <v>30</v>
      </c>
      <c r="O160" s="37">
        <f>IF(ISNA(HLOOKUP(N160,'[1]danh mục'!$D$3:$F$8,6,0)),"",HLOOKUP(N160,'[1]danh mục'!$D$3:$F$8,6,0))</f>
        <v>1.1000000000000001</v>
      </c>
      <c r="P160" s="38">
        <f>IF(ISNA(VLOOKUP(MID(B160,3,4),'[1]danh mục'!$C$11:$E$23,3,0)),"",O160*5*VLOOKUP(MID(B160,3,4),'[1]danh mục'!$C$11:$E$23,3,0))</f>
        <v>5390000</v>
      </c>
      <c r="Q160" s="34"/>
    </row>
    <row r="161" spans="1:17" ht="18" customHeight="1" x14ac:dyDescent="0.2">
      <c r="A161" s="30">
        <v>153</v>
      </c>
      <c r="B161" s="58" t="s">
        <v>496</v>
      </c>
      <c r="C161" s="50" t="s">
        <v>514</v>
      </c>
      <c r="D161" s="51" t="s">
        <v>515</v>
      </c>
      <c r="E161" s="51" t="s">
        <v>499</v>
      </c>
      <c r="F161" s="45" t="s">
        <v>48</v>
      </c>
      <c r="G161" s="50" t="s">
        <v>516</v>
      </c>
      <c r="H161" s="45">
        <v>3.75</v>
      </c>
      <c r="I161" s="45">
        <v>16</v>
      </c>
      <c r="J161" s="45">
        <v>8.6300000000000008</v>
      </c>
      <c r="K161" s="45" t="s">
        <v>24</v>
      </c>
      <c r="L161" s="45">
        <v>87</v>
      </c>
      <c r="M161" s="45" t="s">
        <v>29</v>
      </c>
      <c r="N161" s="49" t="s">
        <v>30</v>
      </c>
      <c r="O161" s="37">
        <f>IF(ISNA(HLOOKUP(N161,'[1]danh mục'!$D$3:$F$8,6,0)),"",HLOOKUP(N161,'[1]danh mục'!$D$3:$F$8,6,0))</f>
        <v>1.1000000000000001</v>
      </c>
      <c r="P161" s="38">
        <f>IF(ISNA(VLOOKUP(MID(B161,3,4),'[1]danh mục'!$C$11:$E$23,3,0)),"",O161*5*VLOOKUP(MID(B161,3,4),'[1]danh mục'!$C$11:$E$23,3,0))</f>
        <v>5390000</v>
      </c>
      <c r="Q161" s="34"/>
    </row>
    <row r="162" spans="1:17" ht="18" customHeight="1" x14ac:dyDescent="0.2">
      <c r="A162" s="30">
        <v>154</v>
      </c>
      <c r="B162" s="58" t="s">
        <v>496</v>
      </c>
      <c r="C162" s="50" t="s">
        <v>523</v>
      </c>
      <c r="D162" s="51" t="s">
        <v>202</v>
      </c>
      <c r="E162" s="51" t="s">
        <v>524</v>
      </c>
      <c r="F162" s="45" t="s">
        <v>48</v>
      </c>
      <c r="G162" s="50" t="s">
        <v>525</v>
      </c>
      <c r="H162" s="45">
        <v>3.74</v>
      </c>
      <c r="I162" s="45">
        <v>16</v>
      </c>
      <c r="J162" s="45">
        <v>8.77</v>
      </c>
      <c r="K162" s="45" t="s">
        <v>24</v>
      </c>
      <c r="L162" s="45">
        <v>88</v>
      </c>
      <c r="M162" s="45" t="s">
        <v>29</v>
      </c>
      <c r="N162" s="49" t="s">
        <v>30</v>
      </c>
      <c r="O162" s="37">
        <f>IF(ISNA(HLOOKUP(N162,'[1]danh mục'!$D$3:$F$8,6,0)),"",HLOOKUP(N162,'[1]danh mục'!$D$3:$F$8,6,0))</f>
        <v>1.1000000000000001</v>
      </c>
      <c r="P162" s="38">
        <f>IF(ISNA(VLOOKUP(MID(B162,3,4),'[1]danh mục'!$C$11:$E$23,3,0)),"",O162*5*VLOOKUP(MID(B162,3,4),'[1]danh mục'!$C$11:$E$23,3,0))</f>
        <v>5390000</v>
      </c>
      <c r="Q162" s="34"/>
    </row>
    <row r="163" spans="1:17" ht="18" customHeight="1" x14ac:dyDescent="0.2">
      <c r="A163" s="30">
        <v>155</v>
      </c>
      <c r="B163" s="58" t="s">
        <v>487</v>
      </c>
      <c r="C163" s="50" t="s">
        <v>559</v>
      </c>
      <c r="D163" s="51" t="s">
        <v>560</v>
      </c>
      <c r="E163" s="51" t="s">
        <v>561</v>
      </c>
      <c r="F163" s="45" t="s">
        <v>22</v>
      </c>
      <c r="G163" s="50" t="s">
        <v>562</v>
      </c>
      <c r="H163" s="45">
        <v>3.65</v>
      </c>
      <c r="I163" s="45">
        <v>16</v>
      </c>
      <c r="J163" s="45">
        <v>8.56</v>
      </c>
      <c r="K163" s="45" t="s">
        <v>24</v>
      </c>
      <c r="L163" s="45">
        <v>86</v>
      </c>
      <c r="M163" s="45" t="s">
        <v>29</v>
      </c>
      <c r="N163" s="49" t="s">
        <v>30</v>
      </c>
      <c r="O163" s="37">
        <f>IF(ISNA(HLOOKUP(N163,'[1]danh mục'!$D$3:$F$8,6,0)),"",HLOOKUP(N163,'[1]danh mục'!$D$3:$F$8,6,0))</f>
        <v>1.1000000000000001</v>
      </c>
      <c r="P163" s="38">
        <f>IF(ISNA(VLOOKUP(MID(B163,3,4),'[1]danh mục'!$C$11:$E$23,3,0)),"",O163*5*VLOOKUP(MID(B163,3,4),'[1]danh mục'!$C$11:$E$23,3,0))</f>
        <v>5390000</v>
      </c>
      <c r="Q163" s="34"/>
    </row>
    <row r="164" spans="1:17" ht="18" customHeight="1" x14ac:dyDescent="0.2">
      <c r="A164" s="30">
        <v>156</v>
      </c>
      <c r="B164" s="58" t="s">
        <v>496</v>
      </c>
      <c r="C164" s="50" t="s">
        <v>565</v>
      </c>
      <c r="D164" s="51" t="s">
        <v>566</v>
      </c>
      <c r="E164" s="51" t="s">
        <v>61</v>
      </c>
      <c r="F164" s="45" t="s">
        <v>48</v>
      </c>
      <c r="G164" s="50" t="s">
        <v>567</v>
      </c>
      <c r="H164" s="45">
        <v>3.63</v>
      </c>
      <c r="I164" s="45">
        <v>16</v>
      </c>
      <c r="J164" s="45">
        <v>8.41</v>
      </c>
      <c r="K164" s="45" t="s">
        <v>24</v>
      </c>
      <c r="L164" s="45">
        <v>88</v>
      </c>
      <c r="M164" s="45" t="s">
        <v>29</v>
      </c>
      <c r="N164" s="49" t="s">
        <v>30</v>
      </c>
      <c r="O164" s="37">
        <f>IF(ISNA(HLOOKUP(N164,'[1]danh mục'!$D$3:$F$8,6,0)),"",HLOOKUP(N164,'[1]danh mục'!$D$3:$F$8,6,0))</f>
        <v>1.1000000000000001</v>
      </c>
      <c r="P164" s="38">
        <f>IF(ISNA(VLOOKUP(MID(B164,3,4),'[1]danh mục'!$C$11:$E$23,3,0)),"",O164*5*VLOOKUP(MID(B164,3,4),'[1]danh mục'!$C$11:$E$23,3,0))</f>
        <v>5390000</v>
      </c>
      <c r="Q164" s="34"/>
    </row>
    <row r="165" spans="1:17" ht="18" customHeight="1" x14ac:dyDescent="0.2">
      <c r="A165" s="30">
        <v>157</v>
      </c>
      <c r="B165" s="58" t="s">
        <v>496</v>
      </c>
      <c r="C165" s="50" t="s">
        <v>563</v>
      </c>
      <c r="D165" s="51" t="s">
        <v>564</v>
      </c>
      <c r="E165" s="51" t="s">
        <v>98</v>
      </c>
      <c r="F165" s="45" t="s">
        <v>48</v>
      </c>
      <c r="G165" s="50" t="s">
        <v>516</v>
      </c>
      <c r="H165" s="45">
        <v>3.63</v>
      </c>
      <c r="I165" s="45">
        <v>16</v>
      </c>
      <c r="J165" s="45">
        <v>8.39</v>
      </c>
      <c r="K165" s="45" t="s">
        <v>24</v>
      </c>
      <c r="L165" s="45">
        <v>88</v>
      </c>
      <c r="M165" s="45" t="s">
        <v>29</v>
      </c>
      <c r="N165" s="49" t="s">
        <v>30</v>
      </c>
      <c r="O165" s="37">
        <f>IF(ISNA(HLOOKUP(N165,'[1]danh mục'!$D$3:$F$8,6,0)),"",HLOOKUP(N165,'[1]danh mục'!$D$3:$F$8,6,0))</f>
        <v>1.1000000000000001</v>
      </c>
      <c r="P165" s="38">
        <f>IF(ISNA(VLOOKUP(MID(B165,3,4),'[1]danh mục'!$C$11:$E$23,3,0)),"",O165*5*VLOOKUP(MID(B165,3,4),'[1]danh mục'!$C$11:$E$23,3,0))</f>
        <v>5390000</v>
      </c>
      <c r="Q165" s="34"/>
    </row>
    <row r="166" spans="1:17" ht="18" customHeight="1" x14ac:dyDescent="0.2">
      <c r="A166" s="30">
        <v>158</v>
      </c>
      <c r="B166" s="58" t="s">
        <v>483</v>
      </c>
      <c r="C166" s="50" t="s">
        <v>576</v>
      </c>
      <c r="D166" s="51" t="s">
        <v>577</v>
      </c>
      <c r="E166" s="51" t="s">
        <v>207</v>
      </c>
      <c r="F166" s="45" t="s">
        <v>22</v>
      </c>
      <c r="G166" s="50" t="s">
        <v>578</v>
      </c>
      <c r="H166" s="45">
        <v>3.62</v>
      </c>
      <c r="I166" s="45">
        <v>16</v>
      </c>
      <c r="J166" s="45">
        <v>8.69</v>
      </c>
      <c r="K166" s="45" t="s">
        <v>24</v>
      </c>
      <c r="L166" s="45">
        <v>87</v>
      </c>
      <c r="M166" s="45" t="s">
        <v>29</v>
      </c>
      <c r="N166" s="49" t="s">
        <v>30</v>
      </c>
      <c r="O166" s="37">
        <f>IF(ISNA(HLOOKUP(N166,'[1]danh mục'!$D$3:$F$8,6,0)),"",HLOOKUP(N166,'[1]danh mục'!$D$3:$F$8,6,0))</f>
        <v>1.1000000000000001</v>
      </c>
      <c r="P166" s="38">
        <f>IF(ISNA(VLOOKUP(MID(B166,3,4),'[1]danh mục'!$C$11:$E$23,3,0)),"",O166*5*VLOOKUP(MID(B166,3,4),'[1]danh mục'!$C$11:$E$23,3,0))</f>
        <v>5390000</v>
      </c>
      <c r="Q166" s="34"/>
    </row>
    <row r="167" spans="1:17" ht="18" customHeight="1" x14ac:dyDescent="0.2">
      <c r="A167" s="30">
        <v>159</v>
      </c>
      <c r="B167" s="58" t="s">
        <v>507</v>
      </c>
      <c r="C167" s="50" t="s">
        <v>579</v>
      </c>
      <c r="D167" s="51" t="s">
        <v>580</v>
      </c>
      <c r="E167" s="51" t="s">
        <v>581</v>
      </c>
      <c r="F167" s="45" t="s">
        <v>22</v>
      </c>
      <c r="G167" s="50" t="s">
        <v>582</v>
      </c>
      <c r="H167" s="45">
        <v>3.62</v>
      </c>
      <c r="I167" s="45">
        <v>16</v>
      </c>
      <c r="J167" s="45">
        <v>8.56</v>
      </c>
      <c r="K167" s="45" t="s">
        <v>24</v>
      </c>
      <c r="L167" s="45">
        <v>85</v>
      </c>
      <c r="M167" s="45" t="s">
        <v>29</v>
      </c>
      <c r="N167" s="49" t="s">
        <v>30</v>
      </c>
      <c r="O167" s="37">
        <f>IF(ISNA(HLOOKUP(N167,'[1]danh mục'!$D$3:$F$8,6,0)),"",HLOOKUP(N167,'[1]danh mục'!$D$3:$F$8,6,0))</f>
        <v>1.1000000000000001</v>
      </c>
      <c r="P167" s="38">
        <f>IF(ISNA(VLOOKUP(MID(B167,3,4),'[1]danh mục'!$C$11:$E$23,3,0)),"",O167*5*VLOOKUP(MID(B167,3,4),'[1]danh mục'!$C$11:$E$23,3,0))</f>
        <v>5390000</v>
      </c>
      <c r="Q167" s="34"/>
    </row>
    <row r="168" spans="1:17" ht="18" customHeight="1" x14ac:dyDescent="0.2">
      <c r="A168" s="30">
        <v>160</v>
      </c>
      <c r="B168" s="58" t="s">
        <v>491</v>
      </c>
      <c r="C168" s="50" t="s">
        <v>590</v>
      </c>
      <c r="D168" s="51" t="s">
        <v>591</v>
      </c>
      <c r="E168" s="51" t="s">
        <v>161</v>
      </c>
      <c r="F168" s="45" t="s">
        <v>48</v>
      </c>
      <c r="G168" s="50" t="s">
        <v>592</v>
      </c>
      <c r="H168" s="45">
        <v>3.59</v>
      </c>
      <c r="I168" s="45">
        <v>16</v>
      </c>
      <c r="J168" s="45">
        <v>8.36</v>
      </c>
      <c r="K168" s="45" t="s">
        <v>39</v>
      </c>
      <c r="L168" s="45">
        <v>99</v>
      </c>
      <c r="M168" s="45" t="s">
        <v>24</v>
      </c>
      <c r="N168" s="49" t="s">
        <v>30</v>
      </c>
      <c r="O168" s="37">
        <f>IF(ISNA(HLOOKUP(N168,'[1]danh mục'!$D$3:$F$8,6,0)),"",HLOOKUP(N168,'[1]danh mục'!$D$3:$F$8,6,0))</f>
        <v>1.1000000000000001</v>
      </c>
      <c r="P168" s="38">
        <f>IF(ISNA(VLOOKUP(MID(B168,3,4),'[1]danh mục'!$C$11:$E$23,3,0)),"",O168*5*VLOOKUP(MID(B168,3,4),'[1]danh mục'!$C$11:$E$23,3,0))</f>
        <v>5390000</v>
      </c>
      <c r="Q168" s="34"/>
    </row>
    <row r="169" spans="1:17" ht="18" customHeight="1" x14ac:dyDescent="0.2">
      <c r="A169" s="30">
        <v>161</v>
      </c>
      <c r="B169" s="58" t="s">
        <v>483</v>
      </c>
      <c r="C169" s="50" t="s">
        <v>587</v>
      </c>
      <c r="D169" s="51" t="s">
        <v>588</v>
      </c>
      <c r="E169" s="51" t="s">
        <v>78</v>
      </c>
      <c r="F169" s="45" t="s">
        <v>48</v>
      </c>
      <c r="G169" s="50" t="s">
        <v>589</v>
      </c>
      <c r="H169" s="45">
        <v>3.59</v>
      </c>
      <c r="I169" s="45">
        <v>16</v>
      </c>
      <c r="J169" s="45">
        <v>8.34</v>
      </c>
      <c r="K169" s="45" t="s">
        <v>39</v>
      </c>
      <c r="L169" s="45">
        <v>99</v>
      </c>
      <c r="M169" s="45" t="s">
        <v>24</v>
      </c>
      <c r="N169" s="49" t="s">
        <v>30</v>
      </c>
      <c r="O169" s="37">
        <f>IF(ISNA(HLOOKUP(N169,'[1]danh mục'!$D$3:$F$8,6,0)),"",HLOOKUP(N169,'[1]danh mục'!$D$3:$F$8,6,0))</f>
        <v>1.1000000000000001</v>
      </c>
      <c r="P169" s="38">
        <f>IF(ISNA(VLOOKUP(MID(B169,3,4),'[1]danh mục'!$C$11:$E$23,3,0)),"",O169*5*VLOOKUP(MID(B169,3,4),'[1]danh mục'!$C$11:$E$23,3,0))</f>
        <v>5390000</v>
      </c>
      <c r="Q169" s="34"/>
    </row>
    <row r="170" spans="1:17" ht="18" customHeight="1" x14ac:dyDescent="0.2">
      <c r="A170" s="30">
        <v>162</v>
      </c>
      <c r="B170" s="58" t="s">
        <v>487</v>
      </c>
      <c r="C170" s="50" t="s">
        <v>593</v>
      </c>
      <c r="D170" s="51" t="s">
        <v>594</v>
      </c>
      <c r="E170" s="51" t="s">
        <v>289</v>
      </c>
      <c r="F170" s="45" t="s">
        <v>48</v>
      </c>
      <c r="G170" s="50" t="s">
        <v>595</v>
      </c>
      <c r="H170" s="45">
        <v>3.59</v>
      </c>
      <c r="I170" s="45">
        <v>16</v>
      </c>
      <c r="J170" s="45">
        <v>8.2799999999999994</v>
      </c>
      <c r="K170" s="45" t="s">
        <v>39</v>
      </c>
      <c r="L170" s="45">
        <v>93</v>
      </c>
      <c r="M170" s="45" t="s">
        <v>24</v>
      </c>
      <c r="N170" s="49" t="s">
        <v>30</v>
      </c>
      <c r="O170" s="37">
        <f>IF(ISNA(HLOOKUP(N170,'[1]danh mục'!$D$3:$F$8,6,0)),"",HLOOKUP(N170,'[1]danh mục'!$D$3:$F$8,6,0))</f>
        <v>1.1000000000000001</v>
      </c>
      <c r="P170" s="38">
        <f>IF(ISNA(VLOOKUP(MID(B170,3,4),'[1]danh mục'!$C$11:$E$23,3,0)),"",O170*5*VLOOKUP(MID(B170,3,4),'[1]danh mục'!$C$11:$E$23,3,0))</f>
        <v>5390000</v>
      </c>
      <c r="Q170" s="34"/>
    </row>
    <row r="171" spans="1:17" ht="18" customHeight="1" x14ac:dyDescent="0.2">
      <c r="A171" s="30">
        <v>163</v>
      </c>
      <c r="B171" s="58" t="s">
        <v>507</v>
      </c>
      <c r="C171" s="50" t="s">
        <v>596</v>
      </c>
      <c r="D171" s="51" t="s">
        <v>588</v>
      </c>
      <c r="E171" s="51" t="s">
        <v>543</v>
      </c>
      <c r="F171" s="45" t="s">
        <v>48</v>
      </c>
      <c r="G171" s="50" t="s">
        <v>597</v>
      </c>
      <c r="H171" s="45">
        <v>3.59</v>
      </c>
      <c r="I171" s="45">
        <v>16</v>
      </c>
      <c r="J171" s="45">
        <v>8.49</v>
      </c>
      <c r="K171" s="45" t="s">
        <v>39</v>
      </c>
      <c r="L171" s="45">
        <v>88</v>
      </c>
      <c r="M171" s="45" t="s">
        <v>29</v>
      </c>
      <c r="N171" s="49" t="s">
        <v>30</v>
      </c>
      <c r="O171" s="37">
        <f>IF(ISNA(HLOOKUP(N171,'[1]danh mục'!$D$3:$F$8,6,0)),"",HLOOKUP(N171,'[1]danh mục'!$D$3:$F$8,6,0))</f>
        <v>1.1000000000000001</v>
      </c>
      <c r="P171" s="38">
        <f>IF(ISNA(VLOOKUP(MID(B171,3,4),'[1]danh mục'!$C$11:$E$23,3,0)),"",O171*5*VLOOKUP(MID(B171,3,4),'[1]danh mục'!$C$11:$E$23,3,0))</f>
        <v>5390000</v>
      </c>
      <c r="Q171" s="34"/>
    </row>
    <row r="172" spans="1:17" ht="18" customHeight="1" x14ac:dyDescent="0.2">
      <c r="A172" s="30">
        <v>164</v>
      </c>
      <c r="B172" s="58" t="s">
        <v>598</v>
      </c>
      <c r="C172" s="50" t="s">
        <v>599</v>
      </c>
      <c r="D172" s="51" t="s">
        <v>600</v>
      </c>
      <c r="E172" s="51" t="s">
        <v>316</v>
      </c>
      <c r="F172" s="45" t="s">
        <v>48</v>
      </c>
      <c r="G172" s="50" t="s">
        <v>601</v>
      </c>
      <c r="H172" s="45">
        <v>3.58</v>
      </c>
      <c r="I172" s="45">
        <v>16</v>
      </c>
      <c r="J172" s="45">
        <v>8.56</v>
      </c>
      <c r="K172" s="45" t="s">
        <v>39</v>
      </c>
      <c r="L172" s="45">
        <v>88</v>
      </c>
      <c r="M172" s="45" t="s">
        <v>29</v>
      </c>
      <c r="N172" s="49" t="s">
        <v>30</v>
      </c>
      <c r="O172" s="37">
        <f>IF(ISNA(HLOOKUP(N172,'[1]danh mục'!$D$3:$F$8,6,0)),"",HLOOKUP(N172,'[1]danh mục'!$D$3:$F$8,6,0))</f>
        <v>1.1000000000000001</v>
      </c>
      <c r="P172" s="38">
        <f>IF(ISNA(VLOOKUP(MID(B172,3,4),'[1]danh mục'!$C$11:$E$23,3,0)),"",O172*5*VLOOKUP(MID(B172,3,4),'[1]danh mục'!$C$11:$E$23,3,0))</f>
        <v>5390000</v>
      </c>
      <c r="Q172" s="34"/>
    </row>
    <row r="173" spans="1:17" ht="18" customHeight="1" x14ac:dyDescent="0.2">
      <c r="A173" s="30">
        <v>165</v>
      </c>
      <c r="B173" s="58" t="s">
        <v>507</v>
      </c>
      <c r="C173" s="50" t="s">
        <v>602</v>
      </c>
      <c r="D173" s="51" t="s">
        <v>315</v>
      </c>
      <c r="E173" s="51" t="s">
        <v>129</v>
      </c>
      <c r="F173" s="45" t="s">
        <v>48</v>
      </c>
      <c r="G173" s="50" t="s">
        <v>603</v>
      </c>
      <c r="H173" s="45">
        <v>3.58</v>
      </c>
      <c r="I173" s="45">
        <v>19</v>
      </c>
      <c r="J173" s="45">
        <v>8.31</v>
      </c>
      <c r="K173" s="45" t="s">
        <v>39</v>
      </c>
      <c r="L173" s="45">
        <v>84</v>
      </c>
      <c r="M173" s="45" t="s">
        <v>29</v>
      </c>
      <c r="N173" s="49" t="s">
        <v>30</v>
      </c>
      <c r="O173" s="37">
        <f>IF(ISNA(HLOOKUP(N173,'[1]danh mục'!$D$3:$F$8,6,0)),"",HLOOKUP(N173,'[1]danh mục'!$D$3:$F$8,6,0))</f>
        <v>1.1000000000000001</v>
      </c>
      <c r="P173" s="38">
        <f>IF(ISNA(VLOOKUP(MID(B173,3,4),'[1]danh mục'!$C$11:$E$23,3,0)),"",O173*5*VLOOKUP(MID(B173,3,4),'[1]danh mục'!$C$11:$E$23,3,0))</f>
        <v>5390000</v>
      </c>
      <c r="Q173" s="34"/>
    </row>
    <row r="174" spans="1:17" ht="18" customHeight="1" x14ac:dyDescent="0.2">
      <c r="A174" s="30">
        <v>166</v>
      </c>
      <c r="B174" s="58" t="s">
        <v>507</v>
      </c>
      <c r="C174" s="50" t="s">
        <v>604</v>
      </c>
      <c r="D174" s="51" t="s">
        <v>605</v>
      </c>
      <c r="E174" s="51" t="s">
        <v>342</v>
      </c>
      <c r="F174" s="45" t="s">
        <v>48</v>
      </c>
      <c r="G174" s="50" t="s">
        <v>606</v>
      </c>
      <c r="H174" s="45">
        <v>3.58</v>
      </c>
      <c r="I174" s="45">
        <v>16</v>
      </c>
      <c r="J174" s="45">
        <v>8.67</v>
      </c>
      <c r="K174" s="45" t="s">
        <v>39</v>
      </c>
      <c r="L174" s="45">
        <v>80</v>
      </c>
      <c r="M174" s="45" t="s">
        <v>29</v>
      </c>
      <c r="N174" s="49" t="s">
        <v>30</v>
      </c>
      <c r="O174" s="37">
        <f>IF(ISNA(HLOOKUP(N174,'[1]danh mục'!$D$3:$F$8,6,0)),"",HLOOKUP(N174,'[1]danh mục'!$D$3:$F$8,6,0))</f>
        <v>1.1000000000000001</v>
      </c>
      <c r="P174" s="38">
        <f>IF(ISNA(VLOOKUP(MID(B174,3,4),'[1]danh mục'!$C$11:$E$23,3,0)),"",O174*5*VLOOKUP(MID(B174,3,4),'[1]danh mục'!$C$11:$E$23,3,0))</f>
        <v>5390000</v>
      </c>
      <c r="Q174" s="34"/>
    </row>
    <row r="175" spans="1:17" ht="18" customHeight="1" x14ac:dyDescent="0.2">
      <c r="A175" s="30">
        <v>167</v>
      </c>
      <c r="B175" s="58" t="s">
        <v>483</v>
      </c>
      <c r="C175" s="50" t="s">
        <v>607</v>
      </c>
      <c r="D175" s="51" t="s">
        <v>524</v>
      </c>
      <c r="E175" s="51" t="s">
        <v>608</v>
      </c>
      <c r="F175" s="45" t="s">
        <v>48</v>
      </c>
      <c r="G175" s="50" t="s">
        <v>609</v>
      </c>
      <c r="H175" s="45">
        <v>3.56</v>
      </c>
      <c r="I175" s="45">
        <v>16</v>
      </c>
      <c r="J175" s="45">
        <v>8.58</v>
      </c>
      <c r="K175" s="45" t="s">
        <v>39</v>
      </c>
      <c r="L175" s="45">
        <v>99</v>
      </c>
      <c r="M175" s="45" t="s">
        <v>24</v>
      </c>
      <c r="N175" s="49" t="s">
        <v>30</v>
      </c>
      <c r="O175" s="37">
        <f>IF(ISNA(HLOOKUP(N175,'[1]danh mục'!$D$3:$F$8,6,0)),"",HLOOKUP(N175,'[1]danh mục'!$D$3:$F$8,6,0))</f>
        <v>1.1000000000000001</v>
      </c>
      <c r="P175" s="38">
        <f>IF(ISNA(VLOOKUP(MID(B175,3,4),'[1]danh mục'!$C$11:$E$23,3,0)),"",O175*5*VLOOKUP(MID(B175,3,4),'[1]danh mục'!$C$11:$E$23,3,0))</f>
        <v>5390000</v>
      </c>
      <c r="Q175" s="34"/>
    </row>
    <row r="176" spans="1:17" ht="18" customHeight="1" x14ac:dyDescent="0.2">
      <c r="A176" s="30">
        <v>168</v>
      </c>
      <c r="B176" s="58" t="s">
        <v>491</v>
      </c>
      <c r="C176" s="50" t="s">
        <v>610</v>
      </c>
      <c r="D176" s="51" t="s">
        <v>611</v>
      </c>
      <c r="E176" s="51" t="s">
        <v>82</v>
      </c>
      <c r="F176" s="45" t="s">
        <v>48</v>
      </c>
      <c r="G176" s="50" t="s">
        <v>612</v>
      </c>
      <c r="H176" s="45">
        <v>3.56</v>
      </c>
      <c r="I176" s="45">
        <v>16</v>
      </c>
      <c r="J176" s="45">
        <v>8.2899999999999991</v>
      </c>
      <c r="K176" s="45" t="s">
        <v>39</v>
      </c>
      <c r="L176" s="45">
        <v>96</v>
      </c>
      <c r="M176" s="45" t="s">
        <v>24</v>
      </c>
      <c r="N176" s="49" t="s">
        <v>30</v>
      </c>
      <c r="O176" s="37">
        <f>IF(ISNA(HLOOKUP(N176,'[1]danh mục'!$D$3:$F$8,6,0)),"",HLOOKUP(N176,'[1]danh mục'!$D$3:$F$8,6,0))</f>
        <v>1.1000000000000001</v>
      </c>
      <c r="P176" s="38">
        <f>IF(ISNA(VLOOKUP(MID(B176,3,4),'[1]danh mục'!$C$11:$E$23,3,0)),"",O176*5*VLOOKUP(MID(B176,3,4),'[1]danh mục'!$C$11:$E$23,3,0))</f>
        <v>5390000</v>
      </c>
      <c r="Q176" s="34"/>
    </row>
    <row r="177" spans="1:17" ht="18" customHeight="1" x14ac:dyDescent="0.2">
      <c r="A177" s="30">
        <v>169</v>
      </c>
      <c r="B177" s="58" t="s">
        <v>496</v>
      </c>
      <c r="C177" s="50" t="s">
        <v>620</v>
      </c>
      <c r="D177" s="51" t="s">
        <v>621</v>
      </c>
      <c r="E177" s="51" t="s">
        <v>622</v>
      </c>
      <c r="F177" s="45" t="s">
        <v>48</v>
      </c>
      <c r="G177" s="50" t="s">
        <v>623</v>
      </c>
      <c r="H177" s="45">
        <v>3.56</v>
      </c>
      <c r="I177" s="45">
        <v>16</v>
      </c>
      <c r="J177" s="45">
        <v>8.56</v>
      </c>
      <c r="K177" s="45" t="s">
        <v>39</v>
      </c>
      <c r="L177" s="45">
        <v>93</v>
      </c>
      <c r="M177" s="45" t="s">
        <v>24</v>
      </c>
      <c r="N177" s="49" t="s">
        <v>30</v>
      </c>
      <c r="O177" s="37">
        <f>IF(ISNA(HLOOKUP(N177,'[1]danh mục'!$D$3:$F$8,6,0)),"",HLOOKUP(N177,'[1]danh mục'!$D$3:$F$8,6,0))</f>
        <v>1.1000000000000001</v>
      </c>
      <c r="P177" s="38">
        <f>IF(ISNA(VLOOKUP(MID(B177,3,4),'[1]danh mục'!$C$11:$E$23,3,0)),"",O177*5*VLOOKUP(MID(B177,3,4),'[1]danh mục'!$C$11:$E$23,3,0))</f>
        <v>5390000</v>
      </c>
      <c r="Q177" s="34"/>
    </row>
    <row r="178" spans="1:17" ht="18" customHeight="1" x14ac:dyDescent="0.2">
      <c r="A178" s="30">
        <v>170</v>
      </c>
      <c r="B178" s="58" t="s">
        <v>496</v>
      </c>
      <c r="C178" s="50" t="s">
        <v>617</v>
      </c>
      <c r="D178" s="51" t="s">
        <v>618</v>
      </c>
      <c r="E178" s="51" t="s">
        <v>78</v>
      </c>
      <c r="F178" s="45" t="s">
        <v>48</v>
      </c>
      <c r="G178" s="50" t="s">
        <v>619</v>
      </c>
      <c r="H178" s="45">
        <v>3.56</v>
      </c>
      <c r="I178" s="45">
        <v>16</v>
      </c>
      <c r="J178" s="45">
        <v>8.49</v>
      </c>
      <c r="K178" s="45" t="s">
        <v>39</v>
      </c>
      <c r="L178" s="45">
        <v>93</v>
      </c>
      <c r="M178" s="45" t="s">
        <v>24</v>
      </c>
      <c r="N178" s="49" t="s">
        <v>30</v>
      </c>
      <c r="O178" s="37">
        <f>IF(ISNA(HLOOKUP(N178,'[1]danh mục'!$D$3:$F$8,6,0)),"",HLOOKUP(N178,'[1]danh mục'!$D$3:$F$8,6,0))</f>
        <v>1.1000000000000001</v>
      </c>
      <c r="P178" s="38">
        <f>IF(ISNA(VLOOKUP(MID(B178,3,4),'[1]danh mục'!$C$11:$E$23,3,0)),"",O178*5*VLOOKUP(MID(B178,3,4),'[1]danh mục'!$C$11:$E$23,3,0))</f>
        <v>5390000</v>
      </c>
      <c r="Q178" s="34"/>
    </row>
    <row r="179" spans="1:17" ht="18" customHeight="1" x14ac:dyDescent="0.2">
      <c r="A179" s="30">
        <v>171</v>
      </c>
      <c r="B179" s="58" t="s">
        <v>496</v>
      </c>
      <c r="C179" s="50" t="s">
        <v>613</v>
      </c>
      <c r="D179" s="51" t="s">
        <v>614</v>
      </c>
      <c r="E179" s="51" t="s">
        <v>615</v>
      </c>
      <c r="F179" s="45" t="s">
        <v>48</v>
      </c>
      <c r="G179" s="50" t="s">
        <v>616</v>
      </c>
      <c r="H179" s="45">
        <v>3.56</v>
      </c>
      <c r="I179" s="45">
        <v>16</v>
      </c>
      <c r="J179" s="45">
        <v>8.4499999999999993</v>
      </c>
      <c r="K179" s="45" t="s">
        <v>39</v>
      </c>
      <c r="L179" s="45">
        <v>93</v>
      </c>
      <c r="M179" s="45" t="s">
        <v>24</v>
      </c>
      <c r="N179" s="49" t="s">
        <v>30</v>
      </c>
      <c r="O179" s="37">
        <f>IF(ISNA(HLOOKUP(N179,'[1]danh mục'!$D$3:$F$8,6,0)),"",HLOOKUP(N179,'[1]danh mục'!$D$3:$F$8,6,0))</f>
        <v>1.1000000000000001</v>
      </c>
      <c r="P179" s="38">
        <f>IF(ISNA(VLOOKUP(MID(B179,3,4),'[1]danh mục'!$C$11:$E$23,3,0)),"",O179*5*VLOOKUP(MID(B179,3,4),'[1]danh mục'!$C$11:$E$23,3,0))</f>
        <v>5390000</v>
      </c>
      <c r="Q179" s="34"/>
    </row>
    <row r="180" spans="1:17" ht="18" customHeight="1" x14ac:dyDescent="0.2">
      <c r="A180" s="30">
        <v>172</v>
      </c>
      <c r="B180" s="58" t="s">
        <v>496</v>
      </c>
      <c r="C180" s="50" t="s">
        <v>624</v>
      </c>
      <c r="D180" s="51" t="s">
        <v>625</v>
      </c>
      <c r="E180" s="51" t="s">
        <v>161</v>
      </c>
      <c r="F180" s="45" t="s">
        <v>48</v>
      </c>
      <c r="G180" s="50" t="s">
        <v>626</v>
      </c>
      <c r="H180" s="45">
        <v>3.56</v>
      </c>
      <c r="I180" s="45">
        <v>16</v>
      </c>
      <c r="J180" s="45">
        <v>8.36</v>
      </c>
      <c r="K180" s="45" t="s">
        <v>39</v>
      </c>
      <c r="L180" s="45">
        <v>86</v>
      </c>
      <c r="M180" s="45" t="s">
        <v>29</v>
      </c>
      <c r="N180" s="49" t="s">
        <v>30</v>
      </c>
      <c r="O180" s="37">
        <f>IF(ISNA(HLOOKUP(N180,'[1]danh mục'!$D$3:$F$8,6,0)),"",HLOOKUP(N180,'[1]danh mục'!$D$3:$F$8,6,0))</f>
        <v>1.1000000000000001</v>
      </c>
      <c r="P180" s="38">
        <f>IF(ISNA(VLOOKUP(MID(B180,3,4),'[1]danh mục'!$C$11:$E$23,3,0)),"",O180*5*VLOOKUP(MID(B180,3,4),'[1]danh mục'!$C$11:$E$23,3,0))</f>
        <v>5390000</v>
      </c>
      <c r="Q180" s="34"/>
    </row>
    <row r="181" spans="1:17" ht="18" customHeight="1" x14ac:dyDescent="0.2">
      <c r="A181" s="30">
        <v>173</v>
      </c>
      <c r="B181" s="58" t="s">
        <v>487</v>
      </c>
      <c r="C181" s="50" t="s">
        <v>627</v>
      </c>
      <c r="D181" s="51" t="s">
        <v>628</v>
      </c>
      <c r="E181" s="51" t="s">
        <v>629</v>
      </c>
      <c r="F181" s="45" t="s">
        <v>22</v>
      </c>
      <c r="G181" s="50" t="s">
        <v>630</v>
      </c>
      <c r="H181" s="45">
        <v>3.53</v>
      </c>
      <c r="I181" s="45">
        <v>16</v>
      </c>
      <c r="J181" s="45">
        <v>8.2100000000000009</v>
      </c>
      <c r="K181" s="45" t="s">
        <v>39</v>
      </c>
      <c r="L181" s="45">
        <v>100</v>
      </c>
      <c r="M181" s="45" t="s">
        <v>24</v>
      </c>
      <c r="N181" s="49" t="s">
        <v>30</v>
      </c>
      <c r="O181" s="37">
        <f>IF(ISNA(HLOOKUP(N181,'[1]danh mục'!$D$3:$F$8,6,0)),"",HLOOKUP(N181,'[1]danh mục'!$D$3:$F$8,6,0))</f>
        <v>1.1000000000000001</v>
      </c>
      <c r="P181" s="38">
        <f>IF(ISNA(VLOOKUP(MID(B181,3,4),'[1]danh mục'!$C$11:$E$23,3,0)),"",O181*5*VLOOKUP(MID(B181,3,4),'[1]danh mục'!$C$11:$E$23,3,0))</f>
        <v>5390000</v>
      </c>
      <c r="Q181" s="34"/>
    </row>
    <row r="182" spans="1:17" ht="18" customHeight="1" x14ac:dyDescent="0.2">
      <c r="A182" s="30">
        <v>174</v>
      </c>
      <c r="B182" s="58" t="s">
        <v>533</v>
      </c>
      <c r="C182" s="50" t="s">
        <v>631</v>
      </c>
      <c r="D182" s="51" t="s">
        <v>632</v>
      </c>
      <c r="E182" s="51" t="s">
        <v>633</v>
      </c>
      <c r="F182" s="45" t="s">
        <v>22</v>
      </c>
      <c r="G182" s="50" t="s">
        <v>634</v>
      </c>
      <c r="H182" s="45">
        <v>3.53</v>
      </c>
      <c r="I182" s="45">
        <v>16</v>
      </c>
      <c r="J182" s="45">
        <v>8.2899999999999991</v>
      </c>
      <c r="K182" s="45" t="s">
        <v>39</v>
      </c>
      <c r="L182" s="45">
        <v>93</v>
      </c>
      <c r="M182" s="45" t="s">
        <v>24</v>
      </c>
      <c r="N182" s="49" t="s">
        <v>30</v>
      </c>
      <c r="O182" s="37">
        <f>IF(ISNA(HLOOKUP(N182,'[1]danh mục'!$D$3:$F$8,6,0)),"",HLOOKUP(N182,'[1]danh mục'!$D$3:$F$8,6,0))</f>
        <v>1.1000000000000001</v>
      </c>
      <c r="P182" s="38">
        <f>IF(ISNA(VLOOKUP(MID(B182,3,4),'[1]danh mục'!$C$11:$E$23,3,0)),"",O182*5*VLOOKUP(MID(B182,3,4),'[1]danh mục'!$C$11:$E$23,3,0))</f>
        <v>5390000</v>
      </c>
      <c r="Q182" s="34"/>
    </row>
    <row r="183" spans="1:17" ht="18" customHeight="1" x14ac:dyDescent="0.2">
      <c r="A183" s="30">
        <v>175</v>
      </c>
      <c r="B183" s="58" t="s">
        <v>533</v>
      </c>
      <c r="C183" s="50" t="s">
        <v>635</v>
      </c>
      <c r="D183" s="51" t="s">
        <v>636</v>
      </c>
      <c r="E183" s="51" t="s">
        <v>637</v>
      </c>
      <c r="F183" s="45" t="s">
        <v>48</v>
      </c>
      <c r="G183" s="50" t="s">
        <v>638</v>
      </c>
      <c r="H183" s="45">
        <v>3.53</v>
      </c>
      <c r="I183" s="45">
        <v>16</v>
      </c>
      <c r="J183" s="45">
        <v>8.34</v>
      </c>
      <c r="K183" s="45" t="s">
        <v>39</v>
      </c>
      <c r="L183" s="45">
        <v>91</v>
      </c>
      <c r="M183" s="45" t="s">
        <v>24</v>
      </c>
      <c r="N183" s="49" t="s">
        <v>30</v>
      </c>
      <c r="O183" s="37">
        <f>IF(ISNA(HLOOKUP(N183,'[1]danh mục'!$D$3:$F$8,6,0)),"",HLOOKUP(N183,'[1]danh mục'!$D$3:$F$8,6,0))</f>
        <v>1.1000000000000001</v>
      </c>
      <c r="P183" s="38">
        <f>IF(ISNA(VLOOKUP(MID(B183,3,4),'[1]danh mục'!$C$11:$E$23,3,0)),"",O183*5*VLOOKUP(MID(B183,3,4),'[1]danh mục'!$C$11:$E$23,3,0))</f>
        <v>5390000</v>
      </c>
      <c r="Q183" s="34"/>
    </row>
    <row r="184" spans="1:17" ht="18" customHeight="1" x14ac:dyDescent="0.2">
      <c r="A184" s="30">
        <v>176</v>
      </c>
      <c r="B184" s="58" t="s">
        <v>491</v>
      </c>
      <c r="C184" s="50" t="s">
        <v>639</v>
      </c>
      <c r="D184" s="51" t="s">
        <v>640</v>
      </c>
      <c r="E184" s="51" t="s">
        <v>157</v>
      </c>
      <c r="F184" s="45" t="s">
        <v>48</v>
      </c>
      <c r="G184" s="50" t="s">
        <v>641</v>
      </c>
      <c r="H184" s="45">
        <v>3.52</v>
      </c>
      <c r="I184" s="45">
        <v>19</v>
      </c>
      <c r="J184" s="45">
        <v>8.24</v>
      </c>
      <c r="K184" s="45" t="s">
        <v>39</v>
      </c>
      <c r="L184" s="45">
        <v>94</v>
      </c>
      <c r="M184" s="45" t="s">
        <v>24</v>
      </c>
      <c r="N184" s="49" t="s">
        <v>30</v>
      </c>
      <c r="O184" s="37">
        <f>IF(ISNA(HLOOKUP(N184,'[1]danh mục'!$D$3:$F$8,6,0)),"",HLOOKUP(N184,'[1]danh mục'!$D$3:$F$8,6,0))</f>
        <v>1.1000000000000001</v>
      </c>
      <c r="P184" s="38">
        <f>IF(ISNA(VLOOKUP(MID(B184,3,4),'[1]danh mục'!$C$11:$E$23,3,0)),"",O184*5*VLOOKUP(MID(B184,3,4),'[1]danh mục'!$C$11:$E$23,3,0))</f>
        <v>5390000</v>
      </c>
      <c r="Q184" s="34"/>
    </row>
    <row r="185" spans="1:17" ht="18" customHeight="1" x14ac:dyDescent="0.2">
      <c r="A185" s="30">
        <v>177</v>
      </c>
      <c r="B185" s="58" t="s">
        <v>507</v>
      </c>
      <c r="C185" s="50" t="s">
        <v>642</v>
      </c>
      <c r="D185" s="51" t="s">
        <v>643</v>
      </c>
      <c r="E185" s="51" t="s">
        <v>644</v>
      </c>
      <c r="F185" s="45" t="s">
        <v>22</v>
      </c>
      <c r="G185" s="50" t="s">
        <v>528</v>
      </c>
      <c r="H185" s="45">
        <v>3.5</v>
      </c>
      <c r="I185" s="45">
        <v>16</v>
      </c>
      <c r="J185" s="45">
        <v>8.31</v>
      </c>
      <c r="K185" s="45" t="s">
        <v>39</v>
      </c>
      <c r="L185" s="45">
        <v>98</v>
      </c>
      <c r="M185" s="45" t="s">
        <v>24</v>
      </c>
      <c r="N185" s="49" t="s">
        <v>30</v>
      </c>
      <c r="O185" s="37">
        <f>IF(ISNA(HLOOKUP(N185,'[1]danh mục'!$D$3:$F$8,6,0)),"",HLOOKUP(N185,'[1]danh mục'!$D$3:$F$8,6,0))</f>
        <v>1.1000000000000001</v>
      </c>
      <c r="P185" s="38">
        <f>IF(ISNA(VLOOKUP(MID(B185,3,4),'[1]danh mục'!$C$11:$E$23,3,0)),"",O185*5*VLOOKUP(MID(B185,3,4),'[1]danh mục'!$C$11:$E$23,3,0))</f>
        <v>5390000</v>
      </c>
      <c r="Q185" s="34"/>
    </row>
    <row r="186" spans="1:17" ht="18" customHeight="1" x14ac:dyDescent="0.2">
      <c r="A186" s="30">
        <v>178</v>
      </c>
      <c r="B186" s="58" t="s">
        <v>598</v>
      </c>
      <c r="C186" s="50" t="s">
        <v>645</v>
      </c>
      <c r="D186" s="51" t="s">
        <v>646</v>
      </c>
      <c r="E186" s="51" t="s">
        <v>647</v>
      </c>
      <c r="F186" s="45" t="s">
        <v>22</v>
      </c>
      <c r="G186" s="50" t="s">
        <v>648</v>
      </c>
      <c r="H186" s="45">
        <v>3.5</v>
      </c>
      <c r="I186" s="45">
        <v>16</v>
      </c>
      <c r="J186" s="45">
        <v>8.3800000000000008</v>
      </c>
      <c r="K186" s="45" t="s">
        <v>39</v>
      </c>
      <c r="L186" s="45">
        <v>97</v>
      </c>
      <c r="M186" s="45" t="s">
        <v>24</v>
      </c>
      <c r="N186" s="49" t="s">
        <v>30</v>
      </c>
      <c r="O186" s="37">
        <f>IF(ISNA(HLOOKUP(N186,'[1]danh mục'!$D$3:$F$8,6,0)),"",HLOOKUP(N186,'[1]danh mục'!$D$3:$F$8,6,0))</f>
        <v>1.1000000000000001</v>
      </c>
      <c r="P186" s="38">
        <f>IF(ISNA(VLOOKUP(MID(B186,3,4),'[1]danh mục'!$C$11:$E$23,3,0)),"",O186*5*VLOOKUP(MID(B186,3,4),'[1]danh mục'!$C$11:$E$23,3,0))</f>
        <v>5390000</v>
      </c>
      <c r="Q186" s="34"/>
    </row>
    <row r="187" spans="1:17" ht="18" customHeight="1" x14ac:dyDescent="0.2">
      <c r="A187" s="30">
        <v>179</v>
      </c>
      <c r="B187" s="31" t="s">
        <v>649</v>
      </c>
      <c r="C187" s="32" t="s">
        <v>650</v>
      </c>
      <c r="D187" s="33" t="s">
        <v>651</v>
      </c>
      <c r="E187" s="34" t="s">
        <v>652</v>
      </c>
      <c r="F187" s="35" t="s">
        <v>22</v>
      </c>
      <c r="G187" s="32" t="s">
        <v>653</v>
      </c>
      <c r="H187" s="35">
        <v>3.2</v>
      </c>
      <c r="I187" s="35">
        <v>20</v>
      </c>
      <c r="J187" s="35">
        <v>7.81</v>
      </c>
      <c r="K187" s="35" t="s">
        <v>30</v>
      </c>
      <c r="L187" s="35">
        <v>80</v>
      </c>
      <c r="M187" s="35" t="s">
        <v>29</v>
      </c>
      <c r="N187" s="36" t="s">
        <v>30</v>
      </c>
      <c r="O187" s="37">
        <f>IF(ISNA(HLOOKUP(N187,'[1]danh mục'!$D$3:$F$8,6,0)),"",HLOOKUP(N187,'[1]danh mục'!$D$3:$F$8,6,0))</f>
        <v>1.1000000000000001</v>
      </c>
      <c r="P187" s="38">
        <f>IF(ISNA(VLOOKUP(MID(B187,3,4),'[1]danh mục'!$C$11:$E$23,3,0)),"",O187*5*VLOOKUP(MID(B187,3,4),'[1]danh mục'!$C$11:$E$23,3,0))</f>
        <v>4290000</v>
      </c>
      <c r="Q187" s="34"/>
    </row>
    <row r="188" spans="1:17" ht="18" customHeight="1" x14ac:dyDescent="0.2">
      <c r="A188" s="30">
        <v>180</v>
      </c>
      <c r="B188" s="31" t="s">
        <v>649</v>
      </c>
      <c r="C188" s="32" t="s">
        <v>654</v>
      </c>
      <c r="D188" s="33" t="s">
        <v>655</v>
      </c>
      <c r="E188" s="34" t="s">
        <v>656</v>
      </c>
      <c r="F188" s="35" t="s">
        <v>48</v>
      </c>
      <c r="G188" s="32" t="s">
        <v>657</v>
      </c>
      <c r="H188" s="35">
        <v>3.33</v>
      </c>
      <c r="I188" s="35">
        <v>18</v>
      </c>
      <c r="J188" s="35">
        <v>8.1300000000000008</v>
      </c>
      <c r="K188" s="35" t="s">
        <v>30</v>
      </c>
      <c r="L188" s="35">
        <v>78</v>
      </c>
      <c r="M188" s="35" t="s">
        <v>437</v>
      </c>
      <c r="N188" s="36" t="s">
        <v>437</v>
      </c>
      <c r="O188" s="37">
        <f>IF(ISNA(HLOOKUP(N188,'[1]danh mục'!$D$3:$F$8,6,0)),"",HLOOKUP(N188,'[1]danh mục'!$D$3:$F$8,6,0))</f>
        <v>1</v>
      </c>
      <c r="P188" s="38">
        <f>IF(ISNA(VLOOKUP(MID(B188,3,4),'[1]danh mục'!$C$11:$E$23,3,0)),"",O188*5*VLOOKUP(MID(B188,3,4),'[1]danh mục'!$C$11:$E$23,3,0))</f>
        <v>3900000</v>
      </c>
      <c r="Q188" s="34"/>
    </row>
    <row r="189" spans="1:17" ht="18" customHeight="1" x14ac:dyDescent="0.2">
      <c r="A189" s="30">
        <v>181</v>
      </c>
      <c r="B189" s="31" t="s">
        <v>649</v>
      </c>
      <c r="C189" s="32" t="s">
        <v>658</v>
      </c>
      <c r="D189" s="33" t="s">
        <v>659</v>
      </c>
      <c r="E189" s="34" t="s">
        <v>660</v>
      </c>
      <c r="F189" s="35" t="s">
        <v>48</v>
      </c>
      <c r="G189" s="32" t="s">
        <v>661</v>
      </c>
      <c r="H189" s="35">
        <v>3.11</v>
      </c>
      <c r="I189" s="35">
        <v>18</v>
      </c>
      <c r="J189" s="35">
        <v>7.97</v>
      </c>
      <c r="K189" s="35" t="s">
        <v>437</v>
      </c>
      <c r="L189" s="35">
        <v>90</v>
      </c>
      <c r="M189" s="35" t="s">
        <v>24</v>
      </c>
      <c r="N189" s="36" t="s">
        <v>437</v>
      </c>
      <c r="O189" s="37">
        <f>IF(ISNA(HLOOKUP(N189,'[1]danh mục'!$D$3:$F$8,6,0)),"",HLOOKUP(N189,'[1]danh mục'!$D$3:$F$8,6,0))</f>
        <v>1</v>
      </c>
      <c r="P189" s="38">
        <f>IF(ISNA(VLOOKUP(MID(B189,3,4),'[1]danh mục'!$C$11:$E$23,3,0)),"",O189*5*VLOOKUP(MID(B189,3,4),'[1]danh mục'!$C$11:$E$23,3,0))</f>
        <v>3900000</v>
      </c>
      <c r="Q189" s="34"/>
    </row>
    <row r="190" spans="1:17" ht="18" customHeight="1" x14ac:dyDescent="0.2">
      <c r="A190" s="30">
        <v>182</v>
      </c>
      <c r="B190" s="31" t="s">
        <v>649</v>
      </c>
      <c r="C190" s="32" t="s">
        <v>662</v>
      </c>
      <c r="D190" s="33" t="s">
        <v>663</v>
      </c>
      <c r="E190" s="34" t="s">
        <v>289</v>
      </c>
      <c r="F190" s="35" t="s">
        <v>48</v>
      </c>
      <c r="G190" s="32" t="s">
        <v>664</v>
      </c>
      <c r="H190" s="35">
        <v>3.11</v>
      </c>
      <c r="I190" s="35">
        <v>18</v>
      </c>
      <c r="J190" s="35">
        <v>7.46</v>
      </c>
      <c r="K190" s="35" t="s">
        <v>437</v>
      </c>
      <c r="L190" s="35">
        <v>88</v>
      </c>
      <c r="M190" s="35" t="s">
        <v>29</v>
      </c>
      <c r="N190" s="36" t="s">
        <v>437</v>
      </c>
      <c r="O190" s="37">
        <f>IF(ISNA(HLOOKUP(N190,'[1]danh mục'!$D$3:$F$8,6,0)),"",HLOOKUP(N190,'[1]danh mục'!$D$3:$F$8,6,0))</f>
        <v>1</v>
      </c>
      <c r="P190" s="38">
        <f>IF(ISNA(VLOOKUP(MID(B190,3,4),'[1]danh mục'!$C$11:$E$23,3,0)),"",O190*5*VLOOKUP(MID(B190,3,4),'[1]danh mục'!$C$11:$E$23,3,0))</f>
        <v>3900000</v>
      </c>
      <c r="Q190" s="34"/>
    </row>
    <row r="191" spans="1:17" ht="18" customHeight="1" x14ac:dyDescent="0.2">
      <c r="A191" s="30">
        <v>183</v>
      </c>
      <c r="B191" s="31" t="s">
        <v>649</v>
      </c>
      <c r="C191" s="32" t="s">
        <v>665</v>
      </c>
      <c r="D191" s="33" t="s">
        <v>32</v>
      </c>
      <c r="E191" s="34" t="s">
        <v>98</v>
      </c>
      <c r="F191" s="35" t="s">
        <v>48</v>
      </c>
      <c r="G191" s="32" t="s">
        <v>666</v>
      </c>
      <c r="H191" s="35">
        <v>3.11</v>
      </c>
      <c r="I191" s="35">
        <v>18</v>
      </c>
      <c r="J191" s="35">
        <v>7.64</v>
      </c>
      <c r="K191" s="35" t="s">
        <v>437</v>
      </c>
      <c r="L191" s="35">
        <v>84</v>
      </c>
      <c r="M191" s="35" t="s">
        <v>29</v>
      </c>
      <c r="N191" s="36" t="s">
        <v>437</v>
      </c>
      <c r="O191" s="37">
        <f>IF(ISNA(HLOOKUP(N191,'[1]danh mục'!$D$3:$F$8,6,0)),"",HLOOKUP(N191,'[1]danh mục'!$D$3:$F$8,6,0))</f>
        <v>1</v>
      </c>
      <c r="P191" s="38">
        <f>IF(ISNA(VLOOKUP(MID(B191,3,4),'[1]danh mục'!$C$11:$E$23,3,0)),"",O191*5*VLOOKUP(MID(B191,3,4),'[1]danh mục'!$C$11:$E$23,3,0))</f>
        <v>3900000</v>
      </c>
      <c r="Q191" s="34"/>
    </row>
    <row r="192" spans="1:17" ht="18" customHeight="1" x14ac:dyDescent="0.2">
      <c r="A192" s="30">
        <v>184</v>
      </c>
      <c r="B192" s="31" t="s">
        <v>649</v>
      </c>
      <c r="C192" s="32" t="s">
        <v>667</v>
      </c>
      <c r="D192" s="33" t="s">
        <v>668</v>
      </c>
      <c r="E192" s="34" t="s">
        <v>395</v>
      </c>
      <c r="F192" s="35" t="s">
        <v>48</v>
      </c>
      <c r="G192" s="32" t="s">
        <v>669</v>
      </c>
      <c r="H192" s="35">
        <v>3.11</v>
      </c>
      <c r="I192" s="35">
        <v>18</v>
      </c>
      <c r="J192" s="35">
        <v>7.94</v>
      </c>
      <c r="K192" s="35" t="s">
        <v>437</v>
      </c>
      <c r="L192" s="35">
        <v>78</v>
      </c>
      <c r="M192" s="35" t="s">
        <v>437</v>
      </c>
      <c r="N192" s="36" t="s">
        <v>437</v>
      </c>
      <c r="O192" s="37">
        <f>IF(ISNA(HLOOKUP(N192,'[1]danh mục'!$D$3:$F$8,6,0)),"",HLOOKUP(N192,'[1]danh mục'!$D$3:$F$8,6,0))</f>
        <v>1</v>
      </c>
      <c r="P192" s="38">
        <f>IF(ISNA(VLOOKUP(MID(B192,3,4),'[1]danh mục'!$C$11:$E$23,3,0)),"",O192*5*VLOOKUP(MID(B192,3,4),'[1]danh mục'!$C$11:$E$23,3,0))</f>
        <v>3900000</v>
      </c>
      <c r="Q192" s="34"/>
    </row>
    <row r="193" spans="1:17" ht="18" customHeight="1" x14ac:dyDescent="0.2">
      <c r="A193" s="30">
        <v>185</v>
      </c>
      <c r="B193" s="31" t="s">
        <v>670</v>
      </c>
      <c r="C193" s="32" t="s">
        <v>671</v>
      </c>
      <c r="D193" s="33" t="s">
        <v>672</v>
      </c>
      <c r="E193" s="34" t="s">
        <v>22</v>
      </c>
      <c r="F193" s="35" t="s">
        <v>22</v>
      </c>
      <c r="G193" s="32" t="s">
        <v>673</v>
      </c>
      <c r="H193" s="35">
        <v>3.5</v>
      </c>
      <c r="I193" s="35">
        <v>16</v>
      </c>
      <c r="J193" s="35">
        <v>8.2100000000000009</v>
      </c>
      <c r="K193" s="35" t="s">
        <v>30</v>
      </c>
      <c r="L193" s="35">
        <v>75</v>
      </c>
      <c r="M193" s="35" t="s">
        <v>437</v>
      </c>
      <c r="N193" s="36" t="s">
        <v>437</v>
      </c>
      <c r="O193" s="37">
        <f>IF(ISNA(HLOOKUP(N193,'[1]danh mục'!$D$3:$F$8,6,0)),"",HLOOKUP(N193,'[1]danh mục'!$D$3:$F$8,6,0))</f>
        <v>1</v>
      </c>
      <c r="P193" s="38">
        <f>IF(ISNA(VLOOKUP(MID(B193,3,4),'[1]danh mục'!$C$11:$E$23,3,0)),"",O193*5*VLOOKUP(MID(B193,3,4),'[1]danh mục'!$C$11:$E$23,3,0))</f>
        <v>4700000</v>
      </c>
      <c r="Q193" s="34"/>
    </row>
    <row r="194" spans="1:17" ht="18" customHeight="1" x14ac:dyDescent="0.2">
      <c r="A194" s="30">
        <v>186</v>
      </c>
      <c r="B194" s="31" t="s">
        <v>670</v>
      </c>
      <c r="C194" s="32" t="s">
        <v>674</v>
      </c>
      <c r="D194" s="33" t="s">
        <v>675</v>
      </c>
      <c r="E194" s="34" t="s">
        <v>676</v>
      </c>
      <c r="F194" s="35" t="s">
        <v>22</v>
      </c>
      <c r="G194" s="32" t="s">
        <v>137</v>
      </c>
      <c r="H194" s="35">
        <v>3.38</v>
      </c>
      <c r="I194" s="35">
        <v>16</v>
      </c>
      <c r="J194" s="35">
        <v>8.19</v>
      </c>
      <c r="K194" s="35" t="s">
        <v>30</v>
      </c>
      <c r="L194" s="35">
        <v>71</v>
      </c>
      <c r="M194" s="35" t="s">
        <v>437</v>
      </c>
      <c r="N194" s="36" t="s">
        <v>437</v>
      </c>
      <c r="O194" s="37">
        <f>IF(ISNA(HLOOKUP(N194,'[1]danh mục'!$D$3:$F$8,6,0)),"",HLOOKUP(N194,'[1]danh mục'!$D$3:$F$8,6,0))</f>
        <v>1</v>
      </c>
      <c r="P194" s="38">
        <f>IF(ISNA(VLOOKUP(MID(B194,3,4),'[1]danh mục'!$C$11:$E$23,3,0)),"",O194*5*VLOOKUP(MID(B194,3,4),'[1]danh mục'!$C$11:$E$23,3,0))</f>
        <v>4700000</v>
      </c>
      <c r="Q194" s="34"/>
    </row>
    <row r="195" spans="1:17" ht="18" customHeight="1" x14ac:dyDescent="0.2">
      <c r="A195" s="30">
        <v>187</v>
      </c>
      <c r="B195" s="31" t="s">
        <v>670</v>
      </c>
      <c r="C195" s="32" t="s">
        <v>677</v>
      </c>
      <c r="D195" s="33" t="s">
        <v>678</v>
      </c>
      <c r="E195" s="34" t="s">
        <v>679</v>
      </c>
      <c r="F195" s="35" t="s">
        <v>22</v>
      </c>
      <c r="G195" s="32" t="s">
        <v>680</v>
      </c>
      <c r="H195" s="35">
        <v>3.25</v>
      </c>
      <c r="I195" s="35">
        <v>16</v>
      </c>
      <c r="J195" s="35">
        <v>8.35</v>
      </c>
      <c r="K195" s="35" t="s">
        <v>30</v>
      </c>
      <c r="L195" s="35">
        <v>74</v>
      </c>
      <c r="M195" s="35" t="s">
        <v>437</v>
      </c>
      <c r="N195" s="36" t="s">
        <v>437</v>
      </c>
      <c r="O195" s="37">
        <f>IF(ISNA(HLOOKUP(N195,'[1]danh mục'!$D$3:$F$8,6,0)),"",HLOOKUP(N195,'[1]danh mục'!$D$3:$F$8,6,0))</f>
        <v>1</v>
      </c>
      <c r="P195" s="38">
        <f>IF(ISNA(VLOOKUP(MID(B195,3,4),'[1]danh mục'!$C$11:$E$23,3,0)),"",O195*5*VLOOKUP(MID(B195,3,4),'[1]danh mục'!$C$11:$E$23,3,0))</f>
        <v>4700000</v>
      </c>
      <c r="Q195" s="34"/>
    </row>
    <row r="196" spans="1:17" ht="18" customHeight="1" x14ac:dyDescent="0.2">
      <c r="A196" s="30">
        <v>188</v>
      </c>
      <c r="B196" s="31" t="s">
        <v>670</v>
      </c>
      <c r="C196" s="32" t="s">
        <v>681</v>
      </c>
      <c r="D196" s="33" t="s">
        <v>682</v>
      </c>
      <c r="E196" s="34" t="s">
        <v>683</v>
      </c>
      <c r="F196" s="35" t="s">
        <v>22</v>
      </c>
      <c r="G196" s="32" t="s">
        <v>684</v>
      </c>
      <c r="H196" s="35">
        <v>3.25</v>
      </c>
      <c r="I196" s="35">
        <v>16</v>
      </c>
      <c r="J196" s="35">
        <v>7.65</v>
      </c>
      <c r="K196" s="35" t="s">
        <v>30</v>
      </c>
      <c r="L196" s="35">
        <v>70</v>
      </c>
      <c r="M196" s="35" t="s">
        <v>437</v>
      </c>
      <c r="N196" s="36" t="s">
        <v>437</v>
      </c>
      <c r="O196" s="37">
        <f>IF(ISNA(HLOOKUP(N196,'[1]danh mục'!$D$3:$F$8,6,0)),"",HLOOKUP(N196,'[1]danh mục'!$D$3:$F$8,6,0))</f>
        <v>1</v>
      </c>
      <c r="P196" s="38">
        <f>IF(ISNA(VLOOKUP(MID(B196,3,4),'[1]danh mục'!$C$11:$E$23,3,0)),"",O196*5*VLOOKUP(MID(B196,3,4),'[1]danh mục'!$C$11:$E$23,3,0))</f>
        <v>4700000</v>
      </c>
      <c r="Q196" s="34"/>
    </row>
    <row r="197" spans="1:17" ht="18" customHeight="1" x14ac:dyDescent="0.2">
      <c r="A197" s="30">
        <v>189</v>
      </c>
      <c r="B197" s="58" t="s">
        <v>685</v>
      </c>
      <c r="C197" s="50" t="s">
        <v>686</v>
      </c>
      <c r="D197" s="51" t="s">
        <v>687</v>
      </c>
      <c r="E197" s="51" t="s">
        <v>445</v>
      </c>
      <c r="F197" s="45" t="s">
        <v>22</v>
      </c>
      <c r="G197" s="50" t="s">
        <v>688</v>
      </c>
      <c r="H197" s="45">
        <v>4</v>
      </c>
      <c r="I197" s="45">
        <v>17</v>
      </c>
      <c r="J197" s="45">
        <v>9.0299999999999994</v>
      </c>
      <c r="K197" s="45" t="s">
        <v>24</v>
      </c>
      <c r="L197" s="45">
        <v>100</v>
      </c>
      <c r="M197" s="45" t="s">
        <v>24</v>
      </c>
      <c r="N197" s="49" t="s">
        <v>24</v>
      </c>
      <c r="O197" s="37">
        <f>IF(ISNA(HLOOKUP(N197,'[1]danh mục'!$D$3:$F$8,6,0)),"",HLOOKUP(N197,'[1]danh mục'!$D$3:$F$8,6,0))</f>
        <v>1.2</v>
      </c>
      <c r="P197" s="38">
        <f>IF(ISNA(VLOOKUP(MID(B197,3,4),'[1]danh mục'!$C$11:$E$23,3,0)),"",O197*5*VLOOKUP(MID(B197,3,4),'[1]danh mục'!$C$11:$E$23,3,0))</f>
        <v>5640000</v>
      </c>
      <c r="Q197" s="34"/>
    </row>
    <row r="198" spans="1:17" ht="18" customHeight="1" x14ac:dyDescent="0.2">
      <c r="A198" s="30">
        <v>190</v>
      </c>
      <c r="B198" s="58" t="s">
        <v>685</v>
      </c>
      <c r="C198" s="50" t="s">
        <v>689</v>
      </c>
      <c r="D198" s="51" t="s">
        <v>690</v>
      </c>
      <c r="E198" s="51" t="s">
        <v>396</v>
      </c>
      <c r="F198" s="45" t="s">
        <v>48</v>
      </c>
      <c r="G198" s="50" t="s">
        <v>691</v>
      </c>
      <c r="H198" s="45">
        <v>3.65</v>
      </c>
      <c r="I198" s="45">
        <v>17</v>
      </c>
      <c r="J198" s="45">
        <v>8.61</v>
      </c>
      <c r="K198" s="45" t="s">
        <v>24</v>
      </c>
      <c r="L198" s="45">
        <v>98</v>
      </c>
      <c r="M198" s="45" t="s">
        <v>24</v>
      </c>
      <c r="N198" s="49" t="s">
        <v>24</v>
      </c>
      <c r="O198" s="37">
        <f>IF(ISNA(HLOOKUP(N198,'[1]danh mục'!$D$3:$F$8,6,0)),"",HLOOKUP(N198,'[1]danh mục'!$D$3:$F$8,6,0))</f>
        <v>1.2</v>
      </c>
      <c r="P198" s="38">
        <f>IF(ISNA(VLOOKUP(MID(B198,3,4),'[1]danh mục'!$C$11:$E$23,3,0)),"",O198*5*VLOOKUP(MID(B198,3,4),'[1]danh mục'!$C$11:$E$23,3,0))</f>
        <v>5640000</v>
      </c>
      <c r="Q198" s="34"/>
    </row>
    <row r="199" spans="1:17" ht="18" customHeight="1" x14ac:dyDescent="0.2">
      <c r="A199" s="30">
        <v>191</v>
      </c>
      <c r="B199" s="58" t="s">
        <v>685</v>
      </c>
      <c r="C199" s="50" t="s">
        <v>1290</v>
      </c>
      <c r="D199" s="51" t="s">
        <v>1291</v>
      </c>
      <c r="E199" s="51" t="s">
        <v>1292</v>
      </c>
      <c r="F199" s="45" t="s">
        <v>22</v>
      </c>
      <c r="G199" s="50" t="s">
        <v>1293</v>
      </c>
      <c r="H199" s="45">
        <v>3.65</v>
      </c>
      <c r="I199" s="45">
        <v>17</v>
      </c>
      <c r="J199" s="45">
        <v>8.5</v>
      </c>
      <c r="K199" s="45" t="s">
        <v>24</v>
      </c>
      <c r="L199" s="45">
        <v>98</v>
      </c>
      <c r="M199" s="45" t="s">
        <v>24</v>
      </c>
      <c r="N199" s="49" t="s">
        <v>24</v>
      </c>
      <c r="O199" s="37">
        <f>IF(ISNA(HLOOKUP(N199,'[1]danh mục'!$D$3:$F$8,6,0)),"",HLOOKUP(N199,'[1]danh mục'!$D$3:$F$8,6,0))</f>
        <v>1.2</v>
      </c>
      <c r="P199" s="38">
        <f>IF(ISNA(VLOOKUP(MID(B199,3,4),'[1]danh mục'!$C$11:$E$23,3,0)),"",O199*5*VLOOKUP(MID(B199,3,4),'[1]danh mục'!$C$11:$E$23,3,0))</f>
        <v>5640000</v>
      </c>
      <c r="Q199" s="34"/>
    </row>
    <row r="200" spans="1:17" ht="18" customHeight="1" x14ac:dyDescent="0.2">
      <c r="A200" s="30">
        <v>192</v>
      </c>
      <c r="B200" s="58" t="s">
        <v>692</v>
      </c>
      <c r="C200" s="50" t="s">
        <v>693</v>
      </c>
      <c r="D200" s="51" t="s">
        <v>694</v>
      </c>
      <c r="E200" s="51" t="s">
        <v>652</v>
      </c>
      <c r="F200" s="45" t="s">
        <v>48</v>
      </c>
      <c r="G200" s="50" t="s">
        <v>695</v>
      </c>
      <c r="H200" s="45">
        <v>3.47</v>
      </c>
      <c r="I200" s="45">
        <v>19</v>
      </c>
      <c r="J200" s="45">
        <v>7.92</v>
      </c>
      <c r="K200" s="45" t="s">
        <v>30</v>
      </c>
      <c r="L200" s="45">
        <v>96</v>
      </c>
      <c r="M200" s="45" t="s">
        <v>24</v>
      </c>
      <c r="N200" s="49" t="s">
        <v>30</v>
      </c>
      <c r="O200" s="37">
        <f>IF(ISNA(HLOOKUP(N200,'[1]danh mục'!$D$3:$F$8,6,0)),"",HLOOKUP(N200,'[1]danh mục'!$D$3:$F$8,6,0))</f>
        <v>1.1000000000000001</v>
      </c>
      <c r="P200" s="38">
        <f>IF(ISNA(VLOOKUP(MID(B200,3,4),'[1]danh mục'!$C$11:$E$23,3,0)),"",O200*5*VLOOKUP(MID(B200,3,4),'[1]danh mục'!$C$11:$E$23,3,0))</f>
        <v>4290000</v>
      </c>
      <c r="Q200" s="34"/>
    </row>
    <row r="201" spans="1:17" ht="18" customHeight="1" x14ac:dyDescent="0.2">
      <c r="A201" s="30">
        <v>193</v>
      </c>
      <c r="B201" s="58" t="s">
        <v>696</v>
      </c>
      <c r="C201" s="50" t="s">
        <v>697</v>
      </c>
      <c r="D201" s="51" t="s">
        <v>698</v>
      </c>
      <c r="E201" s="51" t="s">
        <v>699</v>
      </c>
      <c r="F201" s="45" t="s">
        <v>48</v>
      </c>
      <c r="G201" s="50" t="s">
        <v>700</v>
      </c>
      <c r="H201" s="45">
        <v>3.11</v>
      </c>
      <c r="I201" s="45">
        <v>19</v>
      </c>
      <c r="J201" s="45">
        <v>8.06</v>
      </c>
      <c r="K201" s="45" t="s">
        <v>437</v>
      </c>
      <c r="L201" s="45">
        <v>85</v>
      </c>
      <c r="M201" s="45" t="s">
        <v>29</v>
      </c>
      <c r="N201" s="49" t="s">
        <v>437</v>
      </c>
      <c r="O201" s="37">
        <f>IF(ISNA(HLOOKUP(N201,'[1]danh mục'!$D$3:$F$8,6,0)),"",HLOOKUP(N201,'[1]danh mục'!$D$3:$F$8,6,0))</f>
        <v>1</v>
      </c>
      <c r="P201" s="38">
        <f>IF(ISNA(VLOOKUP(MID(B201,3,4),'[1]danh mục'!$C$11:$E$23,3,0)),"",O201*5*VLOOKUP(MID(B201,3,4),'[1]danh mục'!$C$11:$E$23,3,0))</f>
        <v>3900000</v>
      </c>
      <c r="Q201" s="34"/>
    </row>
    <row r="202" spans="1:17" ht="18" customHeight="1" x14ac:dyDescent="0.2">
      <c r="A202" s="30">
        <v>194</v>
      </c>
      <c r="B202" s="58" t="s">
        <v>696</v>
      </c>
      <c r="C202" s="50" t="s">
        <v>701</v>
      </c>
      <c r="D202" s="51" t="s">
        <v>702</v>
      </c>
      <c r="E202" s="51" t="s">
        <v>362</v>
      </c>
      <c r="F202" s="45" t="s">
        <v>22</v>
      </c>
      <c r="G202" s="50" t="s">
        <v>703</v>
      </c>
      <c r="H202" s="45">
        <v>3.05</v>
      </c>
      <c r="I202" s="45">
        <v>19</v>
      </c>
      <c r="J202" s="45">
        <v>7.66</v>
      </c>
      <c r="K202" s="45" t="s">
        <v>437</v>
      </c>
      <c r="L202" s="45">
        <v>96</v>
      </c>
      <c r="M202" s="45" t="s">
        <v>24</v>
      </c>
      <c r="N202" s="49" t="s">
        <v>437</v>
      </c>
      <c r="O202" s="37">
        <f>IF(ISNA(HLOOKUP(N202,'[1]danh mục'!$D$3:$F$8,6,0)),"",HLOOKUP(N202,'[1]danh mục'!$D$3:$F$8,6,0))</f>
        <v>1</v>
      </c>
      <c r="P202" s="38">
        <f>IF(ISNA(VLOOKUP(MID(B202,3,4),'[1]danh mục'!$C$11:$E$23,3,0)),"",O202*5*VLOOKUP(MID(B202,3,4),'[1]danh mục'!$C$11:$E$23,3,0))</f>
        <v>3900000</v>
      </c>
      <c r="Q202" s="34"/>
    </row>
    <row r="203" spans="1:17" ht="18" customHeight="1" x14ac:dyDescent="0.2">
      <c r="A203" s="30">
        <v>195</v>
      </c>
      <c r="B203" s="58" t="s">
        <v>696</v>
      </c>
      <c r="C203" s="50" t="s">
        <v>704</v>
      </c>
      <c r="D203" s="51" t="s">
        <v>705</v>
      </c>
      <c r="E203" s="51" t="s">
        <v>706</v>
      </c>
      <c r="F203" s="45" t="s">
        <v>22</v>
      </c>
      <c r="G203" s="50" t="s">
        <v>707</v>
      </c>
      <c r="H203" s="45">
        <v>3</v>
      </c>
      <c r="I203" s="45">
        <v>19</v>
      </c>
      <c r="J203" s="45">
        <v>7.82</v>
      </c>
      <c r="K203" s="45" t="s">
        <v>437</v>
      </c>
      <c r="L203" s="45">
        <v>86</v>
      </c>
      <c r="M203" s="45" t="s">
        <v>29</v>
      </c>
      <c r="N203" s="49" t="s">
        <v>437</v>
      </c>
      <c r="O203" s="37">
        <f>IF(ISNA(HLOOKUP(N203,'[1]danh mục'!$D$3:$F$8,6,0)),"",HLOOKUP(N203,'[1]danh mục'!$D$3:$F$8,6,0))</f>
        <v>1</v>
      </c>
      <c r="P203" s="38">
        <f>IF(ISNA(VLOOKUP(MID(B203,3,4),'[1]danh mục'!$C$11:$E$23,3,0)),"",O203*5*VLOOKUP(MID(B203,3,4),'[1]danh mục'!$C$11:$E$23,3,0))</f>
        <v>3900000</v>
      </c>
      <c r="Q203" s="34"/>
    </row>
    <row r="204" spans="1:17" ht="18" customHeight="1" x14ac:dyDescent="0.2">
      <c r="A204" s="30">
        <v>196</v>
      </c>
      <c r="B204" s="58" t="s">
        <v>696</v>
      </c>
      <c r="C204" s="50" t="s">
        <v>708</v>
      </c>
      <c r="D204" s="51" t="s">
        <v>709</v>
      </c>
      <c r="E204" s="51" t="s">
        <v>273</v>
      </c>
      <c r="F204" s="45" t="s">
        <v>48</v>
      </c>
      <c r="G204" s="50" t="s">
        <v>710</v>
      </c>
      <c r="H204" s="45">
        <v>3</v>
      </c>
      <c r="I204" s="45">
        <v>19</v>
      </c>
      <c r="J204" s="45">
        <v>7.71</v>
      </c>
      <c r="K204" s="45" t="s">
        <v>437</v>
      </c>
      <c r="L204" s="45">
        <v>83</v>
      </c>
      <c r="M204" s="45" t="s">
        <v>29</v>
      </c>
      <c r="N204" s="49" t="s">
        <v>437</v>
      </c>
      <c r="O204" s="37">
        <f>IF(ISNA(HLOOKUP(N204,'[1]danh mục'!$D$3:$F$8,6,0)),"",HLOOKUP(N204,'[1]danh mục'!$D$3:$F$8,6,0))</f>
        <v>1</v>
      </c>
      <c r="P204" s="38">
        <f>IF(ISNA(VLOOKUP(MID(B204,3,4),'[1]danh mục'!$C$11:$E$23,3,0)),"",O204*5*VLOOKUP(MID(B204,3,4),'[1]danh mục'!$C$11:$E$23,3,0))</f>
        <v>3900000</v>
      </c>
      <c r="Q204" s="34"/>
    </row>
    <row r="205" spans="1:17" ht="18" customHeight="1" x14ac:dyDescent="0.2">
      <c r="A205" s="30">
        <v>197</v>
      </c>
      <c r="B205" s="58" t="s">
        <v>692</v>
      </c>
      <c r="C205" s="50" t="s">
        <v>711</v>
      </c>
      <c r="D205" s="51" t="s">
        <v>712</v>
      </c>
      <c r="E205" s="51" t="s">
        <v>713</v>
      </c>
      <c r="F205" s="45" t="s">
        <v>48</v>
      </c>
      <c r="G205" s="50" t="s">
        <v>714</v>
      </c>
      <c r="H205" s="45">
        <v>2.95</v>
      </c>
      <c r="I205" s="45">
        <v>19</v>
      </c>
      <c r="J205" s="45">
        <v>7.64</v>
      </c>
      <c r="K205" s="45" t="s">
        <v>437</v>
      </c>
      <c r="L205" s="45">
        <v>94</v>
      </c>
      <c r="M205" s="45" t="s">
        <v>24</v>
      </c>
      <c r="N205" s="49" t="s">
        <v>437</v>
      </c>
      <c r="O205" s="37">
        <f>IF(ISNA(HLOOKUP(N205,'[1]danh mục'!$D$3:$F$8,6,0)),"",HLOOKUP(N205,'[1]danh mục'!$D$3:$F$8,6,0))</f>
        <v>1</v>
      </c>
      <c r="P205" s="38">
        <f>IF(ISNA(VLOOKUP(MID(B205,3,4),'[1]danh mục'!$C$11:$E$23,3,0)),"",O205*5*VLOOKUP(MID(B205,3,4),'[1]danh mục'!$C$11:$E$23,3,0))</f>
        <v>3900000</v>
      </c>
      <c r="Q205" s="34"/>
    </row>
    <row r="206" spans="1:17" ht="18" customHeight="1" x14ac:dyDescent="0.2">
      <c r="A206" s="30">
        <v>198</v>
      </c>
      <c r="B206" s="58" t="s">
        <v>715</v>
      </c>
      <c r="C206" s="50" t="s">
        <v>716</v>
      </c>
      <c r="D206" s="51" t="s">
        <v>717</v>
      </c>
      <c r="E206" s="51" t="s">
        <v>718</v>
      </c>
      <c r="F206" s="45" t="s">
        <v>22</v>
      </c>
      <c r="G206" s="50" t="s">
        <v>695</v>
      </c>
      <c r="H206" s="45">
        <v>2.95</v>
      </c>
      <c r="I206" s="45">
        <v>19</v>
      </c>
      <c r="J206" s="45">
        <v>7.72</v>
      </c>
      <c r="K206" s="45" t="s">
        <v>437</v>
      </c>
      <c r="L206" s="45">
        <v>88</v>
      </c>
      <c r="M206" s="45" t="s">
        <v>29</v>
      </c>
      <c r="N206" s="49" t="s">
        <v>437</v>
      </c>
      <c r="O206" s="37">
        <f>IF(ISNA(HLOOKUP(N206,'[1]danh mục'!$D$3:$F$8,6,0)),"",HLOOKUP(N206,'[1]danh mục'!$D$3:$F$8,6,0))</f>
        <v>1</v>
      </c>
      <c r="P206" s="38">
        <f>IF(ISNA(VLOOKUP(MID(B206,3,4),'[1]danh mục'!$C$11:$E$23,3,0)),"",O206*5*VLOOKUP(MID(B206,3,4),'[1]danh mục'!$C$11:$E$23,3,0))</f>
        <v>3900000</v>
      </c>
      <c r="Q206" s="34"/>
    </row>
    <row r="207" spans="1:17" ht="18" customHeight="1" x14ac:dyDescent="0.2">
      <c r="A207" s="30">
        <v>199</v>
      </c>
      <c r="B207" s="58" t="s">
        <v>715</v>
      </c>
      <c r="C207" s="50" t="s">
        <v>719</v>
      </c>
      <c r="D207" s="51" t="s">
        <v>720</v>
      </c>
      <c r="E207" s="51" t="s">
        <v>721</v>
      </c>
      <c r="F207" s="45" t="s">
        <v>48</v>
      </c>
      <c r="G207" s="50" t="s">
        <v>722</v>
      </c>
      <c r="H207" s="45">
        <v>2.89</v>
      </c>
      <c r="I207" s="45">
        <v>19</v>
      </c>
      <c r="J207" s="45">
        <v>7.21</v>
      </c>
      <c r="K207" s="45" t="s">
        <v>437</v>
      </c>
      <c r="L207" s="45">
        <v>85</v>
      </c>
      <c r="M207" s="45" t="s">
        <v>29</v>
      </c>
      <c r="N207" s="49" t="s">
        <v>437</v>
      </c>
      <c r="O207" s="37">
        <f>IF(ISNA(HLOOKUP(N207,'[1]danh mục'!$D$3:$F$8,6,0)),"",HLOOKUP(N207,'[1]danh mục'!$D$3:$F$8,6,0))</f>
        <v>1</v>
      </c>
      <c r="P207" s="38">
        <f>IF(ISNA(VLOOKUP(MID(B207,3,4),'[1]danh mục'!$C$11:$E$23,3,0)),"",O207*5*VLOOKUP(MID(B207,3,4),'[1]danh mục'!$C$11:$E$23,3,0))</f>
        <v>3900000</v>
      </c>
      <c r="Q207" s="34"/>
    </row>
    <row r="208" spans="1:17" ht="18" customHeight="1" x14ac:dyDescent="0.2">
      <c r="A208" s="30">
        <v>200</v>
      </c>
      <c r="B208" s="58" t="s">
        <v>692</v>
      </c>
      <c r="C208" s="50" t="s">
        <v>723</v>
      </c>
      <c r="D208" s="51" t="s">
        <v>724</v>
      </c>
      <c r="E208" s="51" t="s">
        <v>725</v>
      </c>
      <c r="F208" s="45" t="s">
        <v>22</v>
      </c>
      <c r="G208" s="50" t="s">
        <v>726</v>
      </c>
      <c r="H208" s="45">
        <v>2.86</v>
      </c>
      <c r="I208" s="45">
        <v>19</v>
      </c>
      <c r="J208" s="45">
        <v>7.27</v>
      </c>
      <c r="K208" s="45" t="s">
        <v>437</v>
      </c>
      <c r="L208" s="45">
        <v>91</v>
      </c>
      <c r="M208" s="45" t="s">
        <v>24</v>
      </c>
      <c r="N208" s="49" t="s">
        <v>437</v>
      </c>
      <c r="O208" s="37">
        <f>IF(ISNA(HLOOKUP(N208,'[1]danh mục'!$D$3:$F$8,6,0)),"",HLOOKUP(N208,'[1]danh mục'!$D$3:$F$8,6,0))</f>
        <v>1</v>
      </c>
      <c r="P208" s="38">
        <f>IF(ISNA(VLOOKUP(MID(B208,3,4),'[1]danh mục'!$C$11:$E$23,3,0)),"",O208*5*VLOOKUP(MID(B208,3,4),'[1]danh mục'!$C$11:$E$23,3,0))</f>
        <v>3900000</v>
      </c>
      <c r="Q208" s="34"/>
    </row>
    <row r="209" spans="1:17" ht="18" customHeight="1" x14ac:dyDescent="0.2">
      <c r="A209" s="30">
        <v>201</v>
      </c>
      <c r="B209" s="58" t="s">
        <v>715</v>
      </c>
      <c r="C209" s="50" t="s">
        <v>727</v>
      </c>
      <c r="D209" s="51" t="s">
        <v>728</v>
      </c>
      <c r="E209" s="51" t="s">
        <v>729</v>
      </c>
      <c r="F209" s="45" t="s">
        <v>48</v>
      </c>
      <c r="G209" s="50" t="s">
        <v>730</v>
      </c>
      <c r="H209" s="45">
        <v>2.84</v>
      </c>
      <c r="I209" s="45">
        <v>19</v>
      </c>
      <c r="J209" s="45">
        <v>7.32</v>
      </c>
      <c r="K209" s="45" t="s">
        <v>437</v>
      </c>
      <c r="L209" s="45">
        <v>72</v>
      </c>
      <c r="M209" s="45" t="s">
        <v>437</v>
      </c>
      <c r="N209" s="49" t="s">
        <v>437</v>
      </c>
      <c r="O209" s="37">
        <f>IF(ISNA(HLOOKUP(N209,'[1]danh mục'!$D$3:$F$8,6,0)),"",HLOOKUP(N209,'[1]danh mục'!$D$3:$F$8,6,0))</f>
        <v>1</v>
      </c>
      <c r="P209" s="38">
        <f>IF(ISNA(VLOOKUP(MID(B209,3,4),'[1]danh mục'!$C$11:$E$23,3,0)),"",O209*5*VLOOKUP(MID(B209,3,4),'[1]danh mục'!$C$11:$E$23,3,0))</f>
        <v>3900000</v>
      </c>
      <c r="Q209" s="34"/>
    </row>
    <row r="210" spans="1:17" ht="18" customHeight="1" x14ac:dyDescent="0.2">
      <c r="A210" s="30">
        <v>202</v>
      </c>
      <c r="B210" s="58" t="s">
        <v>692</v>
      </c>
      <c r="C210" s="50" t="s">
        <v>731</v>
      </c>
      <c r="D210" s="51" t="s">
        <v>732</v>
      </c>
      <c r="E210" s="51" t="s">
        <v>733</v>
      </c>
      <c r="F210" s="45" t="s">
        <v>22</v>
      </c>
      <c r="G210" s="50" t="s">
        <v>734</v>
      </c>
      <c r="H210" s="45">
        <v>2.68</v>
      </c>
      <c r="I210" s="45">
        <v>19</v>
      </c>
      <c r="J210" s="45">
        <v>7.07</v>
      </c>
      <c r="K210" s="45" t="s">
        <v>437</v>
      </c>
      <c r="L210" s="45">
        <v>93</v>
      </c>
      <c r="M210" s="45" t="s">
        <v>24</v>
      </c>
      <c r="N210" s="49" t="s">
        <v>437</v>
      </c>
      <c r="O210" s="37">
        <f>IF(ISNA(HLOOKUP(N210,'[1]danh mục'!$D$3:$F$8,6,0)),"",HLOOKUP(N210,'[1]danh mục'!$D$3:$F$8,6,0))</f>
        <v>1</v>
      </c>
      <c r="P210" s="38">
        <f>IF(ISNA(VLOOKUP(MID(B210,3,4),'[1]danh mục'!$C$11:$E$23,3,0)),"",O210*5*VLOOKUP(MID(B210,3,4),'[1]danh mục'!$C$11:$E$23,3,0))</f>
        <v>3900000</v>
      </c>
      <c r="Q210" s="34"/>
    </row>
    <row r="211" spans="1:17" ht="18" customHeight="1" x14ac:dyDescent="0.2">
      <c r="A211" s="30">
        <v>203</v>
      </c>
      <c r="B211" s="58" t="s">
        <v>715</v>
      </c>
      <c r="C211" s="50" t="s">
        <v>735</v>
      </c>
      <c r="D211" s="51" t="s">
        <v>736</v>
      </c>
      <c r="E211" s="51" t="s">
        <v>396</v>
      </c>
      <c r="F211" s="45" t="s">
        <v>48</v>
      </c>
      <c r="G211" s="50" t="s">
        <v>737</v>
      </c>
      <c r="H211" s="45">
        <v>2.68</v>
      </c>
      <c r="I211" s="45">
        <v>19</v>
      </c>
      <c r="J211" s="45">
        <v>7.25</v>
      </c>
      <c r="K211" s="45" t="s">
        <v>437</v>
      </c>
      <c r="L211" s="45">
        <v>83</v>
      </c>
      <c r="M211" s="45" t="s">
        <v>29</v>
      </c>
      <c r="N211" s="49" t="s">
        <v>437</v>
      </c>
      <c r="O211" s="37">
        <f>IF(ISNA(HLOOKUP(N211,'[1]danh mục'!$D$3:$F$8,6,0)),"",HLOOKUP(N211,'[1]danh mục'!$D$3:$F$8,6,0))</f>
        <v>1</v>
      </c>
      <c r="P211" s="38">
        <f>IF(ISNA(VLOOKUP(MID(B211,3,4),'[1]danh mục'!$C$11:$E$23,3,0)),"",O211*5*VLOOKUP(MID(B211,3,4),'[1]danh mục'!$C$11:$E$23,3,0))</f>
        <v>3900000</v>
      </c>
      <c r="Q211" s="34"/>
    </row>
    <row r="212" spans="1:17" ht="18" customHeight="1" x14ac:dyDescent="0.2">
      <c r="A212" s="30">
        <v>204</v>
      </c>
      <c r="B212" s="58" t="s">
        <v>696</v>
      </c>
      <c r="C212" s="50" t="s">
        <v>738</v>
      </c>
      <c r="D212" s="51" t="s">
        <v>739</v>
      </c>
      <c r="E212" s="51" t="s">
        <v>740</v>
      </c>
      <c r="F212" s="45" t="s">
        <v>48</v>
      </c>
      <c r="G212" s="50" t="s">
        <v>741</v>
      </c>
      <c r="H212" s="45">
        <v>2.64</v>
      </c>
      <c r="I212" s="45">
        <v>19</v>
      </c>
      <c r="J212" s="45">
        <v>7.38</v>
      </c>
      <c r="K212" s="45" t="s">
        <v>437</v>
      </c>
      <c r="L212" s="45">
        <v>73</v>
      </c>
      <c r="M212" s="45" t="s">
        <v>437</v>
      </c>
      <c r="N212" s="49" t="s">
        <v>437</v>
      </c>
      <c r="O212" s="37">
        <f>IF(ISNA(HLOOKUP(N212,'[1]danh mục'!$D$3:$F$8,6,0)),"",HLOOKUP(N212,'[1]danh mục'!$D$3:$F$8,6,0))</f>
        <v>1</v>
      </c>
      <c r="P212" s="38">
        <f>IF(ISNA(VLOOKUP(MID(B212,3,4),'[1]danh mục'!$C$11:$E$23,3,0)),"",O212*5*VLOOKUP(MID(B212,3,4),'[1]danh mục'!$C$11:$E$23,3,0))</f>
        <v>3900000</v>
      </c>
      <c r="Q212" s="34"/>
    </row>
    <row r="213" spans="1:17" ht="18" customHeight="1" x14ac:dyDescent="0.2">
      <c r="A213" s="30">
        <v>205</v>
      </c>
      <c r="B213" s="58" t="s">
        <v>696</v>
      </c>
      <c r="C213" s="50" t="s">
        <v>742</v>
      </c>
      <c r="D213" s="51" t="s">
        <v>743</v>
      </c>
      <c r="E213" s="51" t="s">
        <v>82</v>
      </c>
      <c r="F213" s="45" t="s">
        <v>48</v>
      </c>
      <c r="G213" s="50" t="s">
        <v>744</v>
      </c>
      <c r="H213" s="45">
        <v>2.6</v>
      </c>
      <c r="I213" s="45">
        <v>19</v>
      </c>
      <c r="J213" s="45">
        <v>7.18</v>
      </c>
      <c r="K213" s="45" t="s">
        <v>437</v>
      </c>
      <c r="L213" s="45">
        <v>70</v>
      </c>
      <c r="M213" s="45" t="s">
        <v>437</v>
      </c>
      <c r="N213" s="49" t="s">
        <v>437</v>
      </c>
      <c r="O213" s="37">
        <f>IF(ISNA(HLOOKUP(N213,'[1]danh mục'!$D$3:$F$8,6,0)),"",HLOOKUP(N213,'[1]danh mục'!$D$3:$F$8,6,0))</f>
        <v>1</v>
      </c>
      <c r="P213" s="38">
        <f>IF(ISNA(VLOOKUP(MID(B213,3,4),'[1]danh mục'!$C$11:$E$23,3,0)),"",O213*5*VLOOKUP(MID(B213,3,4),'[1]danh mục'!$C$11:$E$23,3,0))</f>
        <v>3900000</v>
      </c>
      <c r="Q213" s="34"/>
    </row>
    <row r="214" spans="1:17" ht="18" customHeight="1" x14ac:dyDescent="0.2">
      <c r="A214" s="30">
        <v>206</v>
      </c>
      <c r="B214" s="58" t="s">
        <v>696</v>
      </c>
      <c r="C214" s="50" t="s">
        <v>745</v>
      </c>
      <c r="D214" s="51" t="s">
        <v>746</v>
      </c>
      <c r="E214" s="51" t="s">
        <v>747</v>
      </c>
      <c r="F214" s="45" t="s">
        <v>48</v>
      </c>
      <c r="G214" s="50" t="s">
        <v>748</v>
      </c>
      <c r="H214" s="45">
        <v>2.5</v>
      </c>
      <c r="I214" s="45">
        <v>19</v>
      </c>
      <c r="J214" s="45">
        <v>7.17</v>
      </c>
      <c r="K214" s="45" t="s">
        <v>437</v>
      </c>
      <c r="L214" s="45">
        <v>71</v>
      </c>
      <c r="M214" s="45" t="s">
        <v>437</v>
      </c>
      <c r="N214" s="49" t="s">
        <v>437</v>
      </c>
      <c r="O214" s="37">
        <f>IF(ISNA(HLOOKUP(N214,'[1]danh mục'!$D$3:$F$8,6,0)),"",HLOOKUP(N214,'[1]danh mục'!$D$3:$F$8,6,0))</f>
        <v>1</v>
      </c>
      <c r="P214" s="38">
        <f>IF(ISNA(VLOOKUP(MID(B214,3,4),'[1]danh mục'!$C$11:$E$23,3,0)),"",O214*5*VLOOKUP(MID(B214,3,4),'[1]danh mục'!$C$11:$E$23,3,0))</f>
        <v>3900000</v>
      </c>
      <c r="Q214" s="34"/>
    </row>
    <row r="215" spans="1:17" ht="18" customHeight="1" x14ac:dyDescent="0.2">
      <c r="A215" s="30">
        <v>207</v>
      </c>
      <c r="B215" s="58" t="s">
        <v>749</v>
      </c>
      <c r="C215" s="50" t="s">
        <v>750</v>
      </c>
      <c r="D215" s="51" t="s">
        <v>751</v>
      </c>
      <c r="E215" s="51" t="s">
        <v>399</v>
      </c>
      <c r="F215" s="45" t="s">
        <v>48</v>
      </c>
      <c r="G215" s="50" t="s">
        <v>548</v>
      </c>
      <c r="H215" s="45">
        <v>3.78</v>
      </c>
      <c r="I215" s="45">
        <v>18</v>
      </c>
      <c r="J215" s="45">
        <v>9.2100000000000009</v>
      </c>
      <c r="K215" s="45" t="s">
        <v>24</v>
      </c>
      <c r="L215" s="45">
        <v>99</v>
      </c>
      <c r="M215" s="45" t="s">
        <v>24</v>
      </c>
      <c r="N215" s="49" t="s">
        <v>24</v>
      </c>
      <c r="O215" s="37">
        <f>IF(ISNA(HLOOKUP(N215,'[1]danh mục'!$D$3:$F$8,6,0)),"",HLOOKUP(N215,'[1]danh mục'!$D$3:$F$8,6,0))</f>
        <v>1.2</v>
      </c>
      <c r="P215" s="38">
        <f>IF(ISNA(VLOOKUP(MID(B215,3,4),'[1]danh mục'!$C$11:$E$23,3,0)),"",O215*5*VLOOKUP(MID(B215,3,4),'[1]danh mục'!$C$11:$E$23,3,0))</f>
        <v>5640000</v>
      </c>
      <c r="Q215" s="34"/>
    </row>
    <row r="216" spans="1:17" ht="18" customHeight="1" x14ac:dyDescent="0.2">
      <c r="A216" s="30">
        <v>208</v>
      </c>
      <c r="B216" s="58" t="s">
        <v>749</v>
      </c>
      <c r="C216" s="50" t="s">
        <v>752</v>
      </c>
      <c r="D216" s="51" t="s">
        <v>753</v>
      </c>
      <c r="E216" s="51" t="s">
        <v>355</v>
      </c>
      <c r="F216" s="45" t="s">
        <v>48</v>
      </c>
      <c r="G216" s="50" t="s">
        <v>522</v>
      </c>
      <c r="H216" s="45">
        <v>3.22</v>
      </c>
      <c r="I216" s="45">
        <v>18</v>
      </c>
      <c r="J216" s="45">
        <v>7.8</v>
      </c>
      <c r="K216" s="45" t="s">
        <v>30</v>
      </c>
      <c r="L216" s="45">
        <v>81</v>
      </c>
      <c r="M216" s="45" t="s">
        <v>29</v>
      </c>
      <c r="N216" s="49" t="s">
        <v>30</v>
      </c>
      <c r="O216" s="37">
        <f>IF(ISNA(HLOOKUP(N216,'[1]danh mục'!$D$3:$F$8,6,0)),"",HLOOKUP(N216,'[1]danh mục'!$D$3:$F$8,6,0))</f>
        <v>1.1000000000000001</v>
      </c>
      <c r="P216" s="38">
        <f>IF(ISNA(VLOOKUP(MID(B216,3,4),'[1]danh mục'!$C$11:$E$23,3,0)),"",O216*5*VLOOKUP(MID(B216,3,4),'[1]danh mục'!$C$11:$E$23,3,0))</f>
        <v>5170000</v>
      </c>
      <c r="Q216" s="34"/>
    </row>
    <row r="217" spans="1:17" ht="18" customHeight="1" x14ac:dyDescent="0.2">
      <c r="A217" s="30">
        <v>209</v>
      </c>
      <c r="B217" s="31" t="s">
        <v>754</v>
      </c>
      <c r="C217" s="32" t="s">
        <v>755</v>
      </c>
      <c r="D217" s="33" t="s">
        <v>756</v>
      </c>
      <c r="E217" s="34" t="s">
        <v>757</v>
      </c>
      <c r="F217" s="35" t="s">
        <v>22</v>
      </c>
      <c r="G217" s="32" t="s">
        <v>758</v>
      </c>
      <c r="H217" s="35">
        <v>3.16</v>
      </c>
      <c r="I217" s="35">
        <v>16</v>
      </c>
      <c r="J217" s="35">
        <v>7.52</v>
      </c>
      <c r="K217" s="35" t="s">
        <v>437</v>
      </c>
      <c r="L217" s="35">
        <v>71</v>
      </c>
      <c r="M217" s="35" t="s">
        <v>437</v>
      </c>
      <c r="N217" s="36" t="s">
        <v>437</v>
      </c>
      <c r="O217" s="37">
        <f>IF(ISNA(HLOOKUP(N217,'[1]danh mục'!$D$3:$F$8,6,0)),"",HLOOKUP(N217,'[1]danh mục'!$D$3:$F$8,6,0))</f>
        <v>1</v>
      </c>
      <c r="P217" s="38">
        <f>IF(ISNA(VLOOKUP(MID(B217,3,4),'[1]danh mục'!$C$11:$E$23,3,0)),"",O217*5*VLOOKUP(MID(B217,3,4),'[1]danh mục'!$C$11:$E$23,3,0))</f>
        <v>5850000</v>
      </c>
      <c r="Q217" s="34"/>
    </row>
    <row r="218" spans="1:17" ht="18" customHeight="1" x14ac:dyDescent="0.2">
      <c r="A218" s="30">
        <v>210</v>
      </c>
      <c r="B218" s="31" t="s">
        <v>754</v>
      </c>
      <c r="C218" s="32" t="s">
        <v>759</v>
      </c>
      <c r="D218" s="33" t="s">
        <v>760</v>
      </c>
      <c r="E218" s="34" t="s">
        <v>761</v>
      </c>
      <c r="F218" s="35" t="s">
        <v>22</v>
      </c>
      <c r="G218" s="32" t="s">
        <v>762</v>
      </c>
      <c r="H218" s="35">
        <v>3.09</v>
      </c>
      <c r="I218" s="35">
        <v>16</v>
      </c>
      <c r="J218" s="35">
        <v>7.49</v>
      </c>
      <c r="K218" s="35" t="s">
        <v>437</v>
      </c>
      <c r="L218" s="35">
        <v>70</v>
      </c>
      <c r="M218" s="35" t="s">
        <v>437</v>
      </c>
      <c r="N218" s="36" t="s">
        <v>437</v>
      </c>
      <c r="O218" s="37">
        <f>IF(ISNA(HLOOKUP(N218,'[1]danh mục'!$D$3:$F$8,6,0)),"",HLOOKUP(N218,'[1]danh mục'!$D$3:$F$8,6,0))</f>
        <v>1</v>
      </c>
      <c r="P218" s="38">
        <f>IF(ISNA(VLOOKUP(MID(B218,3,4),'[1]danh mục'!$C$11:$E$23,3,0)),"",O218*5*VLOOKUP(MID(B218,3,4),'[1]danh mục'!$C$11:$E$23,3,0))</f>
        <v>5850000</v>
      </c>
      <c r="Q218" s="34"/>
    </row>
    <row r="219" spans="1:17" ht="18" customHeight="1" x14ac:dyDescent="0.2">
      <c r="A219" s="30">
        <v>211</v>
      </c>
      <c r="B219" s="31" t="s">
        <v>754</v>
      </c>
      <c r="C219" s="32" t="s">
        <v>763</v>
      </c>
      <c r="D219" s="33" t="s">
        <v>764</v>
      </c>
      <c r="E219" s="34" t="s">
        <v>89</v>
      </c>
      <c r="F219" s="35" t="s">
        <v>22</v>
      </c>
      <c r="G219" s="32" t="s">
        <v>765</v>
      </c>
      <c r="H219" s="35">
        <v>3.08</v>
      </c>
      <c r="I219" s="35">
        <v>16</v>
      </c>
      <c r="J219" s="35">
        <v>7.71</v>
      </c>
      <c r="K219" s="35" t="s">
        <v>437</v>
      </c>
      <c r="L219" s="35">
        <v>72</v>
      </c>
      <c r="M219" s="35" t="s">
        <v>437</v>
      </c>
      <c r="N219" s="36" t="s">
        <v>437</v>
      </c>
      <c r="O219" s="37">
        <f>IF(ISNA(HLOOKUP(N219,'[1]danh mục'!$D$3:$F$8,6,0)),"",HLOOKUP(N219,'[1]danh mục'!$D$3:$F$8,6,0))</f>
        <v>1</v>
      </c>
      <c r="P219" s="38">
        <f>IF(ISNA(VLOOKUP(MID(B219,3,4),'[1]danh mục'!$C$11:$E$23,3,0)),"",O219*5*VLOOKUP(MID(B219,3,4),'[1]danh mục'!$C$11:$E$23,3,0))</f>
        <v>5850000</v>
      </c>
      <c r="Q219" s="34"/>
    </row>
    <row r="220" spans="1:17" ht="18" customHeight="1" x14ac:dyDescent="0.2">
      <c r="A220" s="30">
        <v>212</v>
      </c>
      <c r="B220" s="31" t="s">
        <v>754</v>
      </c>
      <c r="C220" s="32" t="s">
        <v>766</v>
      </c>
      <c r="D220" s="33" t="s">
        <v>164</v>
      </c>
      <c r="E220" s="34" t="s">
        <v>277</v>
      </c>
      <c r="F220" s="35" t="s">
        <v>48</v>
      </c>
      <c r="G220" s="32" t="s">
        <v>767</v>
      </c>
      <c r="H220" s="35">
        <v>2.98</v>
      </c>
      <c r="I220" s="35">
        <v>16</v>
      </c>
      <c r="J220" s="35">
        <v>7.3</v>
      </c>
      <c r="K220" s="35" t="s">
        <v>437</v>
      </c>
      <c r="L220" s="35">
        <v>78</v>
      </c>
      <c r="M220" s="35" t="s">
        <v>437</v>
      </c>
      <c r="N220" s="36" t="s">
        <v>437</v>
      </c>
      <c r="O220" s="37">
        <f>IF(ISNA(HLOOKUP(N220,'[1]danh mục'!$D$3:$F$8,6,0)),"",HLOOKUP(N220,'[1]danh mục'!$D$3:$F$8,6,0))</f>
        <v>1</v>
      </c>
      <c r="P220" s="38">
        <f>IF(ISNA(VLOOKUP(MID(B220,3,4),'[1]danh mục'!$C$11:$E$23,3,0)),"",O220*5*VLOOKUP(MID(B220,3,4),'[1]danh mục'!$C$11:$E$23,3,0))</f>
        <v>5850000</v>
      </c>
      <c r="Q220" s="34"/>
    </row>
    <row r="221" spans="1:17" ht="18" customHeight="1" x14ac:dyDescent="0.2">
      <c r="A221" s="30">
        <v>213</v>
      </c>
      <c r="B221" s="31" t="s">
        <v>754</v>
      </c>
      <c r="C221" s="32" t="s">
        <v>768</v>
      </c>
      <c r="D221" s="33" t="s">
        <v>769</v>
      </c>
      <c r="E221" s="34" t="s">
        <v>770</v>
      </c>
      <c r="F221" s="35" t="s">
        <v>22</v>
      </c>
      <c r="G221" s="32" t="s">
        <v>771</v>
      </c>
      <c r="H221" s="35">
        <v>2.94</v>
      </c>
      <c r="I221" s="35">
        <v>16</v>
      </c>
      <c r="J221" s="35">
        <v>7.38</v>
      </c>
      <c r="K221" s="35" t="s">
        <v>437</v>
      </c>
      <c r="L221" s="35">
        <v>76</v>
      </c>
      <c r="M221" s="35" t="s">
        <v>437</v>
      </c>
      <c r="N221" s="36" t="s">
        <v>437</v>
      </c>
      <c r="O221" s="37">
        <f>IF(ISNA(HLOOKUP(N221,'[1]danh mục'!$D$3:$F$8,6,0)),"",HLOOKUP(N221,'[1]danh mục'!$D$3:$F$8,6,0))</f>
        <v>1</v>
      </c>
      <c r="P221" s="38">
        <f>IF(ISNA(VLOOKUP(MID(B221,3,4),'[1]danh mục'!$C$11:$E$23,3,0)),"",O221*5*VLOOKUP(MID(B221,3,4),'[1]danh mục'!$C$11:$E$23,3,0))</f>
        <v>5850000</v>
      </c>
      <c r="Q221" s="34"/>
    </row>
    <row r="222" spans="1:17" ht="18" customHeight="1" x14ac:dyDescent="0.2">
      <c r="A222" s="30">
        <v>214</v>
      </c>
      <c r="B222" s="58" t="s">
        <v>772</v>
      </c>
      <c r="C222" s="50" t="s">
        <v>773</v>
      </c>
      <c r="D222" s="51" t="s">
        <v>774</v>
      </c>
      <c r="E222" s="51" t="s">
        <v>775</v>
      </c>
      <c r="F222" s="45" t="s">
        <v>22</v>
      </c>
      <c r="G222" s="50" t="s">
        <v>776</v>
      </c>
      <c r="H222" s="45">
        <v>3.75</v>
      </c>
      <c r="I222" s="45">
        <v>16</v>
      </c>
      <c r="J222" s="45">
        <v>8.75</v>
      </c>
      <c r="K222" s="45" t="s">
        <v>24</v>
      </c>
      <c r="L222" s="45">
        <v>100</v>
      </c>
      <c r="M222" s="45" t="s">
        <v>24</v>
      </c>
      <c r="N222" s="49" t="s">
        <v>24</v>
      </c>
      <c r="O222" s="37">
        <f>IF(ISNA(HLOOKUP(N222,'[1]danh mục'!$D$3:$F$8,6,0)),"",HLOOKUP(N222,'[1]danh mục'!$D$3:$F$8,6,0))</f>
        <v>1.2</v>
      </c>
      <c r="P222" s="38">
        <f>IF(ISNA(VLOOKUP(MID(B222,3,4),'[1]danh mục'!$C$11:$E$23,3,0)),"",O222*5*VLOOKUP(MID(B222,3,4),'[1]danh mục'!$C$11:$E$23,3,0))</f>
        <v>7020000</v>
      </c>
      <c r="Q222" s="34"/>
    </row>
    <row r="223" spans="1:17" ht="18" customHeight="1" x14ac:dyDescent="0.2">
      <c r="A223" s="30">
        <v>215</v>
      </c>
      <c r="B223" s="58" t="s">
        <v>772</v>
      </c>
      <c r="C223" s="50" t="s">
        <v>777</v>
      </c>
      <c r="D223" s="51" t="s">
        <v>778</v>
      </c>
      <c r="E223" s="51" t="s">
        <v>779</v>
      </c>
      <c r="F223" s="45" t="s">
        <v>48</v>
      </c>
      <c r="G223" s="50" t="s">
        <v>780</v>
      </c>
      <c r="H223" s="45">
        <v>3.69</v>
      </c>
      <c r="I223" s="45">
        <v>16</v>
      </c>
      <c r="J223" s="45">
        <v>8.94</v>
      </c>
      <c r="K223" s="45" t="s">
        <v>24</v>
      </c>
      <c r="L223" s="45">
        <v>98</v>
      </c>
      <c r="M223" s="45" t="s">
        <v>24</v>
      </c>
      <c r="N223" s="49" t="s">
        <v>24</v>
      </c>
      <c r="O223" s="37">
        <f>IF(ISNA(HLOOKUP(N223,'[1]danh mục'!$D$3:$F$8,6,0)),"",HLOOKUP(N223,'[1]danh mục'!$D$3:$F$8,6,0))</f>
        <v>1.2</v>
      </c>
      <c r="P223" s="38">
        <f>IF(ISNA(VLOOKUP(MID(B223,3,4),'[1]danh mục'!$C$11:$E$23,3,0)),"",O223*5*VLOOKUP(MID(B223,3,4),'[1]danh mục'!$C$11:$E$23,3,0))</f>
        <v>7020000</v>
      </c>
      <c r="Q223" s="34"/>
    </row>
    <row r="224" spans="1:17" ht="18" customHeight="1" x14ac:dyDescent="0.2">
      <c r="A224" s="30">
        <v>216</v>
      </c>
      <c r="B224" s="58" t="s">
        <v>772</v>
      </c>
      <c r="C224" s="50" t="s">
        <v>781</v>
      </c>
      <c r="D224" s="51" t="s">
        <v>782</v>
      </c>
      <c r="E224" s="51" t="s">
        <v>783</v>
      </c>
      <c r="F224" s="45" t="s">
        <v>22</v>
      </c>
      <c r="G224" s="50" t="s">
        <v>784</v>
      </c>
      <c r="H224" s="45">
        <v>3.68</v>
      </c>
      <c r="I224" s="45">
        <v>16</v>
      </c>
      <c r="J224" s="45">
        <v>8.85</v>
      </c>
      <c r="K224" s="45" t="s">
        <v>24</v>
      </c>
      <c r="L224" s="45">
        <v>85</v>
      </c>
      <c r="M224" s="45" t="s">
        <v>29</v>
      </c>
      <c r="N224" s="49" t="s">
        <v>30</v>
      </c>
      <c r="O224" s="37">
        <f>IF(ISNA(HLOOKUP(N224,'[1]danh mục'!$D$3:$F$8,6,0)),"",HLOOKUP(N224,'[1]danh mục'!$D$3:$F$8,6,0))</f>
        <v>1.1000000000000001</v>
      </c>
      <c r="P224" s="38">
        <f>IF(ISNA(VLOOKUP(MID(B224,3,4),'[1]danh mục'!$C$11:$E$23,3,0)),"",O224*5*VLOOKUP(MID(B224,3,4),'[1]danh mục'!$C$11:$E$23,3,0))</f>
        <v>6435000</v>
      </c>
      <c r="Q224" s="34"/>
    </row>
    <row r="225" spans="1:17" ht="18" customHeight="1" x14ac:dyDescent="0.2">
      <c r="A225" s="30">
        <v>217</v>
      </c>
      <c r="B225" s="58" t="s">
        <v>772</v>
      </c>
      <c r="C225" s="50" t="s">
        <v>785</v>
      </c>
      <c r="D225" s="51" t="s">
        <v>786</v>
      </c>
      <c r="E225" s="51" t="s">
        <v>787</v>
      </c>
      <c r="F225" s="45" t="s">
        <v>48</v>
      </c>
      <c r="G225" s="50" t="s">
        <v>788</v>
      </c>
      <c r="H225" s="45">
        <v>3.68</v>
      </c>
      <c r="I225" s="45">
        <v>16</v>
      </c>
      <c r="J225" s="45">
        <v>8.7100000000000009</v>
      </c>
      <c r="K225" s="45" t="s">
        <v>24</v>
      </c>
      <c r="L225" s="45">
        <v>85</v>
      </c>
      <c r="M225" s="45" t="s">
        <v>29</v>
      </c>
      <c r="N225" s="49" t="s">
        <v>30</v>
      </c>
      <c r="O225" s="37">
        <f>IF(ISNA(HLOOKUP(N225,'[1]danh mục'!$D$3:$F$8,6,0)),"",HLOOKUP(N225,'[1]danh mục'!$D$3:$F$8,6,0))</f>
        <v>1.1000000000000001</v>
      </c>
      <c r="P225" s="38">
        <f>IF(ISNA(VLOOKUP(MID(B225,3,4),'[1]danh mục'!$C$11:$E$23,3,0)),"",O225*5*VLOOKUP(MID(B225,3,4),'[1]danh mục'!$C$11:$E$23,3,0))</f>
        <v>6435000</v>
      </c>
      <c r="Q225" s="34"/>
    </row>
    <row r="226" spans="1:17" ht="18" customHeight="1" x14ac:dyDescent="0.2">
      <c r="A226" s="30">
        <v>218</v>
      </c>
      <c r="B226" s="58" t="s">
        <v>772</v>
      </c>
      <c r="C226" s="50" t="s">
        <v>789</v>
      </c>
      <c r="D226" s="51" t="s">
        <v>790</v>
      </c>
      <c r="E226" s="51" t="s">
        <v>383</v>
      </c>
      <c r="F226" s="45" t="s">
        <v>22</v>
      </c>
      <c r="G226" s="50" t="s">
        <v>791</v>
      </c>
      <c r="H226" s="45">
        <v>3.59</v>
      </c>
      <c r="I226" s="45">
        <v>16</v>
      </c>
      <c r="J226" s="45">
        <v>8.6300000000000008</v>
      </c>
      <c r="K226" s="45" t="s">
        <v>30</v>
      </c>
      <c r="L226" s="45">
        <v>93</v>
      </c>
      <c r="M226" s="45" t="s">
        <v>24</v>
      </c>
      <c r="N226" s="49" t="s">
        <v>30</v>
      </c>
      <c r="O226" s="37">
        <f>IF(ISNA(HLOOKUP(N226,'[1]danh mục'!$D$3:$F$8,6,0)),"",HLOOKUP(N226,'[1]danh mục'!$D$3:$F$8,6,0))</f>
        <v>1.1000000000000001</v>
      </c>
      <c r="P226" s="38">
        <f>IF(ISNA(VLOOKUP(MID(B226,3,4),'[1]danh mục'!$C$11:$E$23,3,0)),"",O226*5*VLOOKUP(MID(B226,3,4),'[1]danh mục'!$C$11:$E$23,3,0))</f>
        <v>6435000</v>
      </c>
      <c r="Q226" s="34"/>
    </row>
    <row r="227" spans="1:17" ht="18" customHeight="1" x14ac:dyDescent="0.2">
      <c r="A227" s="30">
        <v>219</v>
      </c>
      <c r="B227" s="58" t="s">
        <v>792</v>
      </c>
      <c r="C227" s="50" t="s">
        <v>793</v>
      </c>
      <c r="D227" s="51" t="s">
        <v>253</v>
      </c>
      <c r="E227" s="51" t="s">
        <v>78</v>
      </c>
      <c r="F227" s="45" t="s">
        <v>48</v>
      </c>
      <c r="G227" s="50" t="s">
        <v>794</v>
      </c>
      <c r="H227" s="45">
        <v>3.81</v>
      </c>
      <c r="I227" s="45">
        <v>15</v>
      </c>
      <c r="J227" s="45">
        <v>8.93</v>
      </c>
      <c r="K227" s="45" t="s">
        <v>24</v>
      </c>
      <c r="L227" s="45">
        <v>92</v>
      </c>
      <c r="M227" s="45" t="s">
        <v>24</v>
      </c>
      <c r="N227" s="49" t="s">
        <v>24</v>
      </c>
      <c r="O227" s="37">
        <f>IF(ISNA(HLOOKUP(N227,'[1]danh mục'!$D$3:$F$8,6,0)),"",HLOOKUP(N227,'[1]danh mục'!$D$3:$F$8,6,0))</f>
        <v>1.2</v>
      </c>
      <c r="P227" s="38">
        <f>IF(ISNA(VLOOKUP(MID(B227,3,4),'[1]danh mục'!$C$11:$E$23,3,0)),"",O227*5*VLOOKUP(MID(B227,3,4),'[1]danh mục'!$C$11:$E$23,3,0))</f>
        <v>5880000</v>
      </c>
      <c r="Q227" s="34"/>
    </row>
    <row r="228" spans="1:17" ht="18" customHeight="1" x14ac:dyDescent="0.2">
      <c r="A228" s="30">
        <v>220</v>
      </c>
      <c r="B228" s="58" t="s">
        <v>795</v>
      </c>
      <c r="C228" s="50" t="s">
        <v>796</v>
      </c>
      <c r="D228" s="51" t="s">
        <v>512</v>
      </c>
      <c r="E228" s="51" t="s">
        <v>144</v>
      </c>
      <c r="F228" s="45" t="s">
        <v>48</v>
      </c>
      <c r="G228" s="50" t="s">
        <v>797</v>
      </c>
      <c r="H228" s="45">
        <v>3.8</v>
      </c>
      <c r="I228" s="45">
        <v>15</v>
      </c>
      <c r="J228" s="45">
        <v>8.7899999999999991</v>
      </c>
      <c r="K228" s="45" t="s">
        <v>24</v>
      </c>
      <c r="L228" s="45">
        <v>94</v>
      </c>
      <c r="M228" s="45" t="s">
        <v>24</v>
      </c>
      <c r="N228" s="49" t="s">
        <v>24</v>
      </c>
      <c r="O228" s="37">
        <f>IF(ISNA(HLOOKUP(N228,'[1]danh mục'!$D$3:$F$8,6,0)),"",HLOOKUP(N228,'[1]danh mục'!$D$3:$F$8,6,0))</f>
        <v>1.2</v>
      </c>
      <c r="P228" s="38">
        <f>IF(ISNA(VLOOKUP(MID(B228,3,4),'[1]danh mục'!$C$11:$E$23,3,0)),"",O228*5*VLOOKUP(MID(B228,3,4),'[1]danh mục'!$C$11:$E$23,3,0))</f>
        <v>5880000</v>
      </c>
      <c r="Q228" s="34"/>
    </row>
    <row r="229" spans="1:17" ht="18" customHeight="1" x14ac:dyDescent="0.2">
      <c r="A229" s="30">
        <v>221</v>
      </c>
      <c r="B229" s="58" t="s">
        <v>792</v>
      </c>
      <c r="C229" s="50" t="s">
        <v>798</v>
      </c>
      <c r="D229" s="51" t="s">
        <v>799</v>
      </c>
      <c r="E229" s="51" t="s">
        <v>89</v>
      </c>
      <c r="F229" s="45" t="s">
        <v>48</v>
      </c>
      <c r="G229" s="50" t="s">
        <v>800</v>
      </c>
      <c r="H229" s="45">
        <v>3.76</v>
      </c>
      <c r="I229" s="45">
        <v>15</v>
      </c>
      <c r="J229" s="45">
        <v>8.9</v>
      </c>
      <c r="K229" s="45" t="s">
        <v>24</v>
      </c>
      <c r="L229" s="45">
        <v>96</v>
      </c>
      <c r="M229" s="45" t="s">
        <v>24</v>
      </c>
      <c r="N229" s="49" t="s">
        <v>24</v>
      </c>
      <c r="O229" s="37">
        <f>IF(ISNA(HLOOKUP(N229,'[1]danh mục'!$D$3:$F$8,6,0)),"",HLOOKUP(N229,'[1]danh mục'!$D$3:$F$8,6,0))</f>
        <v>1.2</v>
      </c>
      <c r="P229" s="38">
        <f>IF(ISNA(VLOOKUP(MID(B229,3,4),'[1]danh mục'!$C$11:$E$23,3,0)),"",O229*5*VLOOKUP(MID(B229,3,4),'[1]danh mục'!$C$11:$E$23,3,0))</f>
        <v>5880000</v>
      </c>
      <c r="Q229" s="34"/>
    </row>
    <row r="230" spans="1:17" ht="18" customHeight="1" x14ac:dyDescent="0.2">
      <c r="A230" s="30">
        <v>222</v>
      </c>
      <c r="B230" s="58" t="s">
        <v>792</v>
      </c>
      <c r="C230" s="50" t="s">
        <v>801</v>
      </c>
      <c r="D230" s="51" t="s">
        <v>132</v>
      </c>
      <c r="E230" s="51" t="s">
        <v>379</v>
      </c>
      <c r="F230" s="45" t="s">
        <v>48</v>
      </c>
      <c r="G230" s="50" t="s">
        <v>802</v>
      </c>
      <c r="H230" s="45">
        <v>3.73</v>
      </c>
      <c r="I230" s="45">
        <v>15</v>
      </c>
      <c r="J230" s="45">
        <v>8.77</v>
      </c>
      <c r="K230" s="45" t="s">
        <v>24</v>
      </c>
      <c r="L230" s="45">
        <v>90</v>
      </c>
      <c r="M230" s="45" t="s">
        <v>24</v>
      </c>
      <c r="N230" s="49" t="s">
        <v>24</v>
      </c>
      <c r="O230" s="37">
        <f>IF(ISNA(HLOOKUP(N230,'[1]danh mục'!$D$3:$F$8,6,0)),"",HLOOKUP(N230,'[1]danh mục'!$D$3:$F$8,6,0))</f>
        <v>1.2</v>
      </c>
      <c r="P230" s="38">
        <f>IF(ISNA(VLOOKUP(MID(B230,3,4),'[1]danh mục'!$C$11:$E$23,3,0)),"",O230*5*VLOOKUP(MID(B230,3,4),'[1]danh mục'!$C$11:$E$23,3,0))</f>
        <v>5880000</v>
      </c>
      <c r="Q230" s="34"/>
    </row>
    <row r="231" spans="1:17" ht="18" customHeight="1" x14ac:dyDescent="0.2">
      <c r="A231" s="30">
        <v>223</v>
      </c>
      <c r="B231" s="58" t="s">
        <v>803</v>
      </c>
      <c r="C231" s="50" t="s">
        <v>804</v>
      </c>
      <c r="D231" s="51" t="s">
        <v>26</v>
      </c>
      <c r="E231" s="51" t="s">
        <v>197</v>
      </c>
      <c r="F231" s="45" t="s">
        <v>48</v>
      </c>
      <c r="G231" s="50" t="s">
        <v>805</v>
      </c>
      <c r="H231" s="45">
        <v>3.67</v>
      </c>
      <c r="I231" s="45">
        <v>15</v>
      </c>
      <c r="J231" s="45">
        <v>8.93</v>
      </c>
      <c r="K231" s="45" t="s">
        <v>24</v>
      </c>
      <c r="L231" s="45">
        <v>95</v>
      </c>
      <c r="M231" s="45" t="s">
        <v>24</v>
      </c>
      <c r="N231" s="49" t="s">
        <v>24</v>
      </c>
      <c r="O231" s="37">
        <f>IF(ISNA(HLOOKUP(N231,'[1]danh mục'!$D$3:$F$8,6,0)),"",HLOOKUP(N231,'[1]danh mục'!$D$3:$F$8,6,0))</f>
        <v>1.2</v>
      </c>
      <c r="P231" s="38">
        <f>IF(ISNA(VLOOKUP(MID(B231,3,4),'[1]danh mục'!$C$11:$E$23,3,0)),"",O231*5*VLOOKUP(MID(B231,3,4),'[1]danh mục'!$C$11:$E$23,3,0))</f>
        <v>5880000</v>
      </c>
      <c r="Q231" s="34"/>
    </row>
    <row r="232" spans="1:17" ht="18" customHeight="1" x14ac:dyDescent="0.2">
      <c r="A232" s="30">
        <v>224</v>
      </c>
      <c r="B232" s="58" t="s">
        <v>792</v>
      </c>
      <c r="C232" s="50" t="s">
        <v>806</v>
      </c>
      <c r="D232" s="51" t="s">
        <v>807</v>
      </c>
      <c r="E232" s="51" t="s">
        <v>808</v>
      </c>
      <c r="F232" s="45" t="s">
        <v>22</v>
      </c>
      <c r="G232" s="50" t="s">
        <v>809</v>
      </c>
      <c r="H232" s="45">
        <v>3.65</v>
      </c>
      <c r="I232" s="45">
        <v>15</v>
      </c>
      <c r="J232" s="45">
        <v>8.77</v>
      </c>
      <c r="K232" s="45" t="s">
        <v>24</v>
      </c>
      <c r="L232" s="45">
        <v>94</v>
      </c>
      <c r="M232" s="45" t="s">
        <v>24</v>
      </c>
      <c r="N232" s="49" t="s">
        <v>24</v>
      </c>
      <c r="O232" s="37">
        <f>IF(ISNA(HLOOKUP(N232,'[1]danh mục'!$D$3:$F$8,6,0)),"",HLOOKUP(N232,'[1]danh mục'!$D$3:$F$8,6,0))</f>
        <v>1.2</v>
      </c>
      <c r="P232" s="38">
        <f>IF(ISNA(VLOOKUP(MID(B232,3,4),'[1]danh mục'!$C$11:$E$23,3,0)),"",O232*5*VLOOKUP(MID(B232,3,4),'[1]danh mục'!$C$11:$E$23,3,0))</f>
        <v>5880000</v>
      </c>
      <c r="Q232" s="34"/>
    </row>
    <row r="233" spans="1:17" ht="18" customHeight="1" x14ac:dyDescent="0.2">
      <c r="A233" s="30">
        <v>225</v>
      </c>
      <c r="B233" s="58" t="s">
        <v>810</v>
      </c>
      <c r="C233" s="50" t="s">
        <v>811</v>
      </c>
      <c r="D233" s="51" t="s">
        <v>812</v>
      </c>
      <c r="E233" s="51" t="s">
        <v>94</v>
      </c>
      <c r="F233" s="45" t="s">
        <v>48</v>
      </c>
      <c r="G233" s="50" t="s">
        <v>813</v>
      </c>
      <c r="H233" s="45">
        <v>3.65</v>
      </c>
      <c r="I233" s="45">
        <v>15</v>
      </c>
      <c r="J233" s="45">
        <v>8.75</v>
      </c>
      <c r="K233" s="45" t="s">
        <v>24</v>
      </c>
      <c r="L233" s="45">
        <v>90</v>
      </c>
      <c r="M233" s="45" t="s">
        <v>24</v>
      </c>
      <c r="N233" s="49" t="s">
        <v>24</v>
      </c>
      <c r="O233" s="37">
        <f>IF(ISNA(HLOOKUP(N233,'[1]danh mục'!$D$3:$F$8,6,0)),"",HLOOKUP(N233,'[1]danh mục'!$D$3:$F$8,6,0))</f>
        <v>1.2</v>
      </c>
      <c r="P233" s="38">
        <f>IF(ISNA(VLOOKUP(MID(B233,3,4),'[1]danh mục'!$C$11:$E$23,3,0)),"",O233*5*VLOOKUP(MID(B233,3,4),'[1]danh mục'!$C$11:$E$23,3,0))</f>
        <v>5880000</v>
      </c>
      <c r="Q233" s="34"/>
    </row>
    <row r="234" spans="1:17" ht="18" customHeight="1" x14ac:dyDescent="0.2">
      <c r="A234" s="30">
        <v>226</v>
      </c>
      <c r="B234" s="58" t="s">
        <v>814</v>
      </c>
      <c r="C234" s="50" t="s">
        <v>815</v>
      </c>
      <c r="D234" s="51" t="s">
        <v>816</v>
      </c>
      <c r="E234" s="51" t="s">
        <v>399</v>
      </c>
      <c r="F234" s="45" t="s">
        <v>48</v>
      </c>
      <c r="G234" s="50" t="s">
        <v>817</v>
      </c>
      <c r="H234" s="45">
        <v>3.77</v>
      </c>
      <c r="I234" s="45">
        <v>15</v>
      </c>
      <c r="J234" s="45">
        <v>8.93</v>
      </c>
      <c r="K234" s="45" t="s">
        <v>24</v>
      </c>
      <c r="L234" s="45">
        <v>82</v>
      </c>
      <c r="M234" s="45" t="s">
        <v>29</v>
      </c>
      <c r="N234" s="49" t="s">
        <v>30</v>
      </c>
      <c r="O234" s="37">
        <f>IF(ISNA(HLOOKUP(N234,'[1]danh mục'!$D$3:$F$8,6,0)),"",HLOOKUP(N234,'[1]danh mục'!$D$3:$F$8,6,0))</f>
        <v>1.1000000000000001</v>
      </c>
      <c r="P234" s="38">
        <f>IF(ISNA(VLOOKUP(MID(B234,3,4),'[1]danh mục'!$C$11:$E$23,3,0)),"",O234*5*VLOOKUP(MID(B234,3,4),'[1]danh mục'!$C$11:$E$23,3,0))</f>
        <v>5390000</v>
      </c>
      <c r="Q234" s="34"/>
    </row>
    <row r="235" spans="1:17" ht="18" customHeight="1" x14ac:dyDescent="0.2">
      <c r="A235" s="30">
        <v>227</v>
      </c>
      <c r="B235" s="58" t="s">
        <v>818</v>
      </c>
      <c r="C235" s="50" t="s">
        <v>819</v>
      </c>
      <c r="D235" s="51" t="s">
        <v>820</v>
      </c>
      <c r="E235" s="51" t="s">
        <v>157</v>
      </c>
      <c r="F235" s="45" t="s">
        <v>48</v>
      </c>
      <c r="G235" s="50" t="s">
        <v>821</v>
      </c>
      <c r="H235" s="45">
        <v>3.77</v>
      </c>
      <c r="I235" s="45">
        <v>15</v>
      </c>
      <c r="J235" s="45">
        <v>8.86</v>
      </c>
      <c r="K235" s="45" t="s">
        <v>24</v>
      </c>
      <c r="L235" s="45">
        <v>80</v>
      </c>
      <c r="M235" s="45" t="s">
        <v>29</v>
      </c>
      <c r="N235" s="49" t="s">
        <v>30</v>
      </c>
      <c r="O235" s="37">
        <f>IF(ISNA(HLOOKUP(N235,'[1]danh mục'!$D$3:$F$8,6,0)),"",HLOOKUP(N235,'[1]danh mục'!$D$3:$F$8,6,0))</f>
        <v>1.1000000000000001</v>
      </c>
      <c r="P235" s="38">
        <f>IF(ISNA(VLOOKUP(MID(B235,3,4),'[1]danh mục'!$C$11:$E$23,3,0)),"",O235*5*VLOOKUP(MID(B235,3,4),'[1]danh mục'!$C$11:$E$23,3,0))</f>
        <v>5390000</v>
      </c>
      <c r="Q235" s="34"/>
    </row>
    <row r="236" spans="1:17" ht="18" customHeight="1" x14ac:dyDescent="0.2">
      <c r="A236" s="30">
        <v>228</v>
      </c>
      <c r="B236" s="58" t="s">
        <v>814</v>
      </c>
      <c r="C236" s="50" t="s">
        <v>822</v>
      </c>
      <c r="D236" s="51" t="s">
        <v>823</v>
      </c>
      <c r="E236" s="51" t="s">
        <v>824</v>
      </c>
      <c r="F236" s="45" t="s">
        <v>22</v>
      </c>
      <c r="G236" s="50" t="s">
        <v>825</v>
      </c>
      <c r="H236" s="45">
        <v>3.75</v>
      </c>
      <c r="I236" s="45">
        <v>15</v>
      </c>
      <c r="J236" s="45">
        <v>8.7899999999999991</v>
      </c>
      <c r="K236" s="45" t="s">
        <v>24</v>
      </c>
      <c r="L236" s="45">
        <v>89</v>
      </c>
      <c r="M236" s="45" t="s">
        <v>29</v>
      </c>
      <c r="N236" s="49" t="s">
        <v>30</v>
      </c>
      <c r="O236" s="37">
        <f>IF(ISNA(HLOOKUP(N236,'[1]danh mục'!$D$3:$F$8,6,0)),"",HLOOKUP(N236,'[1]danh mục'!$D$3:$F$8,6,0))</f>
        <v>1.1000000000000001</v>
      </c>
      <c r="P236" s="38">
        <f>IF(ISNA(VLOOKUP(MID(B236,3,4),'[1]danh mục'!$C$11:$E$23,3,0)),"",O236*5*VLOOKUP(MID(B236,3,4),'[1]danh mục'!$C$11:$E$23,3,0))</f>
        <v>5390000</v>
      </c>
      <c r="Q236" s="34"/>
    </row>
    <row r="237" spans="1:17" ht="18" customHeight="1" x14ac:dyDescent="0.2">
      <c r="A237" s="30">
        <v>229</v>
      </c>
      <c r="B237" s="58" t="s">
        <v>814</v>
      </c>
      <c r="C237" s="50" t="s">
        <v>826</v>
      </c>
      <c r="D237" s="51" t="s">
        <v>827</v>
      </c>
      <c r="E237" s="51" t="s">
        <v>828</v>
      </c>
      <c r="F237" s="45" t="s">
        <v>48</v>
      </c>
      <c r="G237" s="50" t="s">
        <v>829</v>
      </c>
      <c r="H237" s="45">
        <v>3.72</v>
      </c>
      <c r="I237" s="45">
        <v>15</v>
      </c>
      <c r="J237" s="45">
        <v>8.6199999999999992</v>
      </c>
      <c r="K237" s="45" t="s">
        <v>24</v>
      </c>
      <c r="L237" s="45">
        <v>84</v>
      </c>
      <c r="M237" s="45" t="s">
        <v>29</v>
      </c>
      <c r="N237" s="49" t="s">
        <v>30</v>
      </c>
      <c r="O237" s="37">
        <f>IF(ISNA(HLOOKUP(N237,'[1]danh mục'!$D$3:$F$8,6,0)),"",HLOOKUP(N237,'[1]danh mục'!$D$3:$F$8,6,0))</f>
        <v>1.1000000000000001</v>
      </c>
      <c r="P237" s="38">
        <f>IF(ISNA(VLOOKUP(MID(B237,3,4),'[1]danh mục'!$C$11:$E$23,3,0)),"",O237*5*VLOOKUP(MID(B237,3,4),'[1]danh mục'!$C$11:$E$23,3,0))</f>
        <v>5390000</v>
      </c>
      <c r="Q237" s="34"/>
    </row>
    <row r="238" spans="1:17" ht="18" customHeight="1" x14ac:dyDescent="0.2">
      <c r="A238" s="30">
        <v>230</v>
      </c>
      <c r="B238" s="58" t="s">
        <v>814</v>
      </c>
      <c r="C238" s="50" t="s">
        <v>830</v>
      </c>
      <c r="D238" s="51" t="s">
        <v>831</v>
      </c>
      <c r="E238" s="51" t="s">
        <v>355</v>
      </c>
      <c r="F238" s="45" t="s">
        <v>48</v>
      </c>
      <c r="G238" s="50" t="s">
        <v>832</v>
      </c>
      <c r="H238" s="45">
        <v>3.7</v>
      </c>
      <c r="I238" s="45">
        <v>15</v>
      </c>
      <c r="J238" s="45">
        <v>8.7100000000000009</v>
      </c>
      <c r="K238" s="45" t="s">
        <v>24</v>
      </c>
      <c r="L238" s="45">
        <v>82</v>
      </c>
      <c r="M238" s="45" t="s">
        <v>29</v>
      </c>
      <c r="N238" s="49" t="s">
        <v>30</v>
      </c>
      <c r="O238" s="37">
        <f>IF(ISNA(HLOOKUP(N238,'[1]danh mục'!$D$3:$F$8,6,0)),"",HLOOKUP(N238,'[1]danh mục'!$D$3:$F$8,6,0))</f>
        <v>1.1000000000000001</v>
      </c>
      <c r="P238" s="38">
        <f>IF(ISNA(VLOOKUP(MID(B238,3,4),'[1]danh mục'!$C$11:$E$23,3,0)),"",O238*5*VLOOKUP(MID(B238,3,4),'[1]danh mục'!$C$11:$E$23,3,0))</f>
        <v>5390000</v>
      </c>
      <c r="Q238" s="34"/>
    </row>
    <row r="239" spans="1:17" ht="18" customHeight="1" x14ac:dyDescent="0.2">
      <c r="A239" s="30">
        <v>231</v>
      </c>
      <c r="B239" s="58" t="s">
        <v>792</v>
      </c>
      <c r="C239" s="50" t="s">
        <v>833</v>
      </c>
      <c r="D239" s="51" t="s">
        <v>237</v>
      </c>
      <c r="E239" s="51" t="s">
        <v>499</v>
      </c>
      <c r="F239" s="45" t="s">
        <v>48</v>
      </c>
      <c r="G239" s="50" t="s">
        <v>834</v>
      </c>
      <c r="H239" s="45">
        <v>3.69</v>
      </c>
      <c r="I239" s="45">
        <v>15</v>
      </c>
      <c r="J239" s="45">
        <v>8.6999999999999993</v>
      </c>
      <c r="K239" s="45" t="s">
        <v>24</v>
      </c>
      <c r="L239" s="45">
        <v>82</v>
      </c>
      <c r="M239" s="45" t="s">
        <v>29</v>
      </c>
      <c r="N239" s="49" t="s">
        <v>30</v>
      </c>
      <c r="O239" s="37">
        <f>IF(ISNA(HLOOKUP(N239,'[1]danh mục'!$D$3:$F$8,6,0)),"",HLOOKUP(N239,'[1]danh mục'!$D$3:$F$8,6,0))</f>
        <v>1.1000000000000001</v>
      </c>
      <c r="P239" s="38">
        <f>IF(ISNA(VLOOKUP(MID(B239,3,4),'[1]danh mục'!$C$11:$E$23,3,0)),"",O239*5*VLOOKUP(MID(B239,3,4),'[1]danh mục'!$C$11:$E$23,3,0))</f>
        <v>5390000</v>
      </c>
      <c r="Q239" s="34"/>
    </row>
    <row r="240" spans="1:17" ht="18" customHeight="1" x14ac:dyDescent="0.2">
      <c r="A240" s="30">
        <v>232</v>
      </c>
      <c r="B240" s="58" t="s">
        <v>814</v>
      </c>
      <c r="C240" s="50" t="s">
        <v>835</v>
      </c>
      <c r="D240" s="51" t="s">
        <v>836</v>
      </c>
      <c r="E240" s="51" t="s">
        <v>399</v>
      </c>
      <c r="F240" s="45" t="s">
        <v>48</v>
      </c>
      <c r="G240" s="50" t="s">
        <v>837</v>
      </c>
      <c r="H240" s="45">
        <v>3.69</v>
      </c>
      <c r="I240" s="45">
        <v>15</v>
      </c>
      <c r="J240" s="45">
        <v>8.6999999999999993</v>
      </c>
      <c r="K240" s="45" t="s">
        <v>24</v>
      </c>
      <c r="L240" s="45">
        <v>81</v>
      </c>
      <c r="M240" s="45" t="s">
        <v>29</v>
      </c>
      <c r="N240" s="49" t="s">
        <v>30</v>
      </c>
      <c r="O240" s="37">
        <f>IF(ISNA(HLOOKUP(N240,'[1]danh mục'!$D$3:$F$8,6,0)),"",HLOOKUP(N240,'[1]danh mục'!$D$3:$F$8,6,0))</f>
        <v>1.1000000000000001</v>
      </c>
      <c r="P240" s="38">
        <f>IF(ISNA(VLOOKUP(MID(B240,3,4),'[1]danh mục'!$C$11:$E$23,3,0)),"",O240*5*VLOOKUP(MID(B240,3,4),'[1]danh mục'!$C$11:$E$23,3,0))</f>
        <v>5390000</v>
      </c>
      <c r="Q240" s="34"/>
    </row>
    <row r="241" spans="1:17" ht="18" customHeight="1" x14ac:dyDescent="0.2">
      <c r="A241" s="30">
        <v>233</v>
      </c>
      <c r="B241" s="58" t="s">
        <v>814</v>
      </c>
      <c r="C241" s="50" t="s">
        <v>838</v>
      </c>
      <c r="D241" s="51" t="s">
        <v>839</v>
      </c>
      <c r="E241" s="51" t="s">
        <v>840</v>
      </c>
      <c r="F241" s="45" t="s">
        <v>22</v>
      </c>
      <c r="G241" s="50" t="s">
        <v>841</v>
      </c>
      <c r="H241" s="45">
        <v>3.67</v>
      </c>
      <c r="I241" s="45">
        <v>15</v>
      </c>
      <c r="J241" s="45">
        <v>8.5500000000000007</v>
      </c>
      <c r="K241" s="45" t="s">
        <v>24</v>
      </c>
      <c r="L241" s="45">
        <v>82</v>
      </c>
      <c r="M241" s="45" t="s">
        <v>29</v>
      </c>
      <c r="N241" s="49" t="s">
        <v>30</v>
      </c>
      <c r="O241" s="37">
        <f>IF(ISNA(HLOOKUP(N241,'[1]danh mục'!$D$3:$F$8,6,0)),"",HLOOKUP(N241,'[1]danh mục'!$D$3:$F$8,6,0))</f>
        <v>1.1000000000000001</v>
      </c>
      <c r="P241" s="38">
        <f>IF(ISNA(VLOOKUP(MID(B241,3,4),'[1]danh mục'!$C$11:$E$23,3,0)),"",O241*5*VLOOKUP(MID(B241,3,4),'[1]danh mục'!$C$11:$E$23,3,0))</f>
        <v>5390000</v>
      </c>
      <c r="Q241" s="34"/>
    </row>
    <row r="242" spans="1:17" ht="18" customHeight="1" x14ac:dyDescent="0.2">
      <c r="A242" s="30">
        <v>234</v>
      </c>
      <c r="B242" s="58" t="s">
        <v>792</v>
      </c>
      <c r="C242" s="50" t="s">
        <v>842</v>
      </c>
      <c r="D242" s="51" t="s">
        <v>843</v>
      </c>
      <c r="E242" s="51" t="s">
        <v>273</v>
      </c>
      <c r="F242" s="45" t="s">
        <v>48</v>
      </c>
      <c r="G242" s="50" t="s">
        <v>844</v>
      </c>
      <c r="H242" s="45">
        <v>3.63</v>
      </c>
      <c r="I242" s="45">
        <v>15</v>
      </c>
      <c r="J242" s="45">
        <v>8.5500000000000007</v>
      </c>
      <c r="K242" s="45" t="s">
        <v>24</v>
      </c>
      <c r="L242" s="45">
        <v>81</v>
      </c>
      <c r="M242" s="45" t="s">
        <v>29</v>
      </c>
      <c r="N242" s="49" t="s">
        <v>30</v>
      </c>
      <c r="O242" s="37">
        <f>IF(ISNA(HLOOKUP(N242,'[1]danh mục'!$D$3:$F$8,6,0)),"",HLOOKUP(N242,'[1]danh mục'!$D$3:$F$8,6,0))</f>
        <v>1.1000000000000001</v>
      </c>
      <c r="P242" s="38">
        <f>IF(ISNA(VLOOKUP(MID(B242,3,4),'[1]danh mục'!$C$11:$E$23,3,0)),"",O242*5*VLOOKUP(MID(B242,3,4),'[1]danh mục'!$C$11:$E$23,3,0))</f>
        <v>5390000</v>
      </c>
      <c r="Q242" s="34"/>
    </row>
    <row r="243" spans="1:17" ht="18" customHeight="1" x14ac:dyDescent="0.2">
      <c r="A243" s="30">
        <v>235</v>
      </c>
      <c r="B243" s="58" t="s">
        <v>814</v>
      </c>
      <c r="C243" s="50" t="s">
        <v>845</v>
      </c>
      <c r="D243" s="51" t="s">
        <v>846</v>
      </c>
      <c r="E243" s="51" t="s">
        <v>847</v>
      </c>
      <c r="F243" s="45" t="s">
        <v>48</v>
      </c>
      <c r="G243" s="50" t="s">
        <v>848</v>
      </c>
      <c r="H243" s="45">
        <v>3.59</v>
      </c>
      <c r="I243" s="45">
        <v>15</v>
      </c>
      <c r="J243" s="45">
        <v>8.73</v>
      </c>
      <c r="K243" s="45" t="s">
        <v>30</v>
      </c>
      <c r="L243" s="45">
        <v>82</v>
      </c>
      <c r="M243" s="45" t="s">
        <v>29</v>
      </c>
      <c r="N243" s="49" t="s">
        <v>30</v>
      </c>
      <c r="O243" s="37">
        <f>IF(ISNA(HLOOKUP(N243,'[1]danh mục'!$D$3:$F$8,6,0)),"",HLOOKUP(N243,'[1]danh mục'!$D$3:$F$8,6,0))</f>
        <v>1.1000000000000001</v>
      </c>
      <c r="P243" s="38">
        <f>IF(ISNA(VLOOKUP(MID(B243,3,4),'[1]danh mục'!$C$11:$E$23,3,0)),"",O243*5*VLOOKUP(MID(B243,3,4),'[1]danh mục'!$C$11:$E$23,3,0))</f>
        <v>5390000</v>
      </c>
      <c r="Q243" s="34"/>
    </row>
    <row r="244" spans="1:17" ht="18" customHeight="1" x14ac:dyDescent="0.2">
      <c r="A244" s="30">
        <v>236</v>
      </c>
      <c r="B244" s="58" t="s">
        <v>792</v>
      </c>
      <c r="C244" s="50" t="s">
        <v>849</v>
      </c>
      <c r="D244" s="51" t="s">
        <v>850</v>
      </c>
      <c r="E244" s="51" t="s">
        <v>27</v>
      </c>
      <c r="F244" s="45" t="s">
        <v>22</v>
      </c>
      <c r="G244" s="50" t="s">
        <v>851</v>
      </c>
      <c r="H244" s="45">
        <v>3.59</v>
      </c>
      <c r="I244" s="45">
        <v>15</v>
      </c>
      <c r="J244" s="45">
        <v>8.5299999999999994</v>
      </c>
      <c r="K244" s="45" t="s">
        <v>30</v>
      </c>
      <c r="L244" s="45">
        <v>82</v>
      </c>
      <c r="M244" s="45" t="s">
        <v>29</v>
      </c>
      <c r="N244" s="49" t="s">
        <v>30</v>
      </c>
      <c r="O244" s="37">
        <f>IF(ISNA(HLOOKUP(N244,'[1]danh mục'!$D$3:$F$8,6,0)),"",HLOOKUP(N244,'[1]danh mục'!$D$3:$F$8,6,0))</f>
        <v>1.1000000000000001</v>
      </c>
      <c r="P244" s="38">
        <f>IF(ISNA(VLOOKUP(MID(B244,3,4),'[1]danh mục'!$C$11:$E$23,3,0)),"",O244*5*VLOOKUP(MID(B244,3,4),'[1]danh mục'!$C$11:$E$23,3,0))</f>
        <v>5390000</v>
      </c>
      <c r="Q244" s="34"/>
    </row>
    <row r="245" spans="1:17" ht="18" customHeight="1" x14ac:dyDescent="0.2">
      <c r="A245" s="30">
        <v>237</v>
      </c>
      <c r="B245" s="58" t="s">
        <v>852</v>
      </c>
      <c r="C245" s="50" t="s">
        <v>853</v>
      </c>
      <c r="D245" s="51" t="s">
        <v>854</v>
      </c>
      <c r="E245" s="51" t="s">
        <v>637</v>
      </c>
      <c r="F245" s="45" t="s">
        <v>48</v>
      </c>
      <c r="G245" s="50" t="s">
        <v>855</v>
      </c>
      <c r="H245" s="45">
        <v>3.57</v>
      </c>
      <c r="I245" s="45">
        <v>15</v>
      </c>
      <c r="J245" s="45">
        <v>8.5500000000000007</v>
      </c>
      <c r="K245" s="45" t="s">
        <v>30</v>
      </c>
      <c r="L245" s="45">
        <v>96</v>
      </c>
      <c r="M245" s="45" t="s">
        <v>24</v>
      </c>
      <c r="N245" s="49" t="s">
        <v>30</v>
      </c>
      <c r="O245" s="37">
        <f>IF(ISNA(HLOOKUP(N245,'[1]danh mục'!$D$3:$F$8,6,0)),"",HLOOKUP(N245,'[1]danh mục'!$D$3:$F$8,6,0))</f>
        <v>1.1000000000000001</v>
      </c>
      <c r="P245" s="38">
        <f>IF(ISNA(VLOOKUP(MID(B245,3,4),'[1]danh mục'!$C$11:$E$23,3,0)),"",O245*5*VLOOKUP(MID(B245,3,4),'[1]danh mục'!$C$11:$E$23,3,0))</f>
        <v>5390000</v>
      </c>
      <c r="Q245" s="34"/>
    </row>
    <row r="246" spans="1:17" ht="18" customHeight="1" x14ac:dyDescent="0.2">
      <c r="A246" s="30">
        <v>238</v>
      </c>
      <c r="B246" s="58" t="s">
        <v>818</v>
      </c>
      <c r="C246" s="50" t="s">
        <v>856</v>
      </c>
      <c r="D246" s="51" t="s">
        <v>857</v>
      </c>
      <c r="E246" s="51" t="s">
        <v>102</v>
      </c>
      <c r="F246" s="45" t="s">
        <v>48</v>
      </c>
      <c r="G246" s="50" t="s">
        <v>858</v>
      </c>
      <c r="H246" s="45">
        <v>3.57</v>
      </c>
      <c r="I246" s="45">
        <v>15</v>
      </c>
      <c r="J246" s="45">
        <v>8.52</v>
      </c>
      <c r="K246" s="45" t="s">
        <v>30</v>
      </c>
      <c r="L246" s="45">
        <v>91</v>
      </c>
      <c r="M246" s="45" t="s">
        <v>24</v>
      </c>
      <c r="N246" s="49" t="s">
        <v>30</v>
      </c>
      <c r="O246" s="37">
        <f>IF(ISNA(HLOOKUP(N246,'[1]danh mục'!$D$3:$F$8,6,0)),"",HLOOKUP(N246,'[1]danh mục'!$D$3:$F$8,6,0))</f>
        <v>1.1000000000000001</v>
      </c>
      <c r="P246" s="38">
        <f>IF(ISNA(VLOOKUP(MID(B246,3,4),'[1]danh mục'!$C$11:$E$23,3,0)),"",O246*5*VLOOKUP(MID(B246,3,4),'[1]danh mục'!$C$11:$E$23,3,0))</f>
        <v>5390000</v>
      </c>
      <c r="Q246" s="34"/>
    </row>
    <row r="247" spans="1:17" ht="18" customHeight="1" x14ac:dyDescent="0.2">
      <c r="A247" s="30">
        <v>239</v>
      </c>
      <c r="B247" s="58" t="s">
        <v>810</v>
      </c>
      <c r="C247" s="50" t="s">
        <v>859</v>
      </c>
      <c r="D247" s="51" t="s">
        <v>860</v>
      </c>
      <c r="E247" s="51" t="s">
        <v>395</v>
      </c>
      <c r="F247" s="45" t="s">
        <v>48</v>
      </c>
      <c r="G247" s="50" t="s">
        <v>861</v>
      </c>
      <c r="H247" s="45">
        <v>3.57</v>
      </c>
      <c r="I247" s="45">
        <v>15</v>
      </c>
      <c r="J247" s="45">
        <v>8.3699999999999992</v>
      </c>
      <c r="K247" s="45" t="s">
        <v>30</v>
      </c>
      <c r="L247" s="45">
        <v>86</v>
      </c>
      <c r="M247" s="45" t="s">
        <v>29</v>
      </c>
      <c r="N247" s="49" t="s">
        <v>30</v>
      </c>
      <c r="O247" s="37">
        <f>IF(ISNA(HLOOKUP(N247,'[1]danh mục'!$D$3:$F$8,6,0)),"",HLOOKUP(N247,'[1]danh mục'!$D$3:$F$8,6,0))</f>
        <v>1.1000000000000001</v>
      </c>
      <c r="P247" s="38">
        <f>IF(ISNA(VLOOKUP(MID(B247,3,4),'[1]danh mục'!$C$11:$E$23,3,0)),"",O247*5*VLOOKUP(MID(B247,3,4),'[1]danh mục'!$C$11:$E$23,3,0))</f>
        <v>5390000</v>
      </c>
      <c r="Q247" s="34"/>
    </row>
    <row r="248" spans="1:17" ht="18" customHeight="1" x14ac:dyDescent="0.2">
      <c r="A248" s="30">
        <v>240</v>
      </c>
      <c r="B248" s="58" t="s">
        <v>803</v>
      </c>
      <c r="C248" s="50" t="s">
        <v>862</v>
      </c>
      <c r="D248" s="51" t="s">
        <v>863</v>
      </c>
      <c r="E248" s="51" t="s">
        <v>787</v>
      </c>
      <c r="F248" s="45" t="s">
        <v>48</v>
      </c>
      <c r="G248" s="50" t="s">
        <v>864</v>
      </c>
      <c r="H248" s="45">
        <v>3.57</v>
      </c>
      <c r="I248" s="45">
        <v>15</v>
      </c>
      <c r="J248" s="45">
        <v>8.39</v>
      </c>
      <c r="K248" s="45" t="s">
        <v>30</v>
      </c>
      <c r="L248" s="45">
        <v>83</v>
      </c>
      <c r="M248" s="45" t="s">
        <v>29</v>
      </c>
      <c r="N248" s="49" t="s">
        <v>30</v>
      </c>
      <c r="O248" s="37">
        <f>IF(ISNA(HLOOKUP(N248,'[1]danh mục'!$D$3:$F$8,6,0)),"",HLOOKUP(N248,'[1]danh mục'!$D$3:$F$8,6,0))</f>
        <v>1.1000000000000001</v>
      </c>
      <c r="P248" s="38">
        <f>IF(ISNA(VLOOKUP(MID(B248,3,4),'[1]danh mục'!$C$11:$E$23,3,0)),"",O248*5*VLOOKUP(MID(B248,3,4),'[1]danh mục'!$C$11:$E$23,3,0))</f>
        <v>5390000</v>
      </c>
      <c r="Q248" s="34"/>
    </row>
    <row r="249" spans="1:17" ht="18" customHeight="1" x14ac:dyDescent="0.2">
      <c r="A249" s="30">
        <v>241</v>
      </c>
      <c r="B249" s="58" t="s">
        <v>803</v>
      </c>
      <c r="C249" s="50" t="s">
        <v>865</v>
      </c>
      <c r="D249" s="51" t="s">
        <v>866</v>
      </c>
      <c r="E249" s="51" t="s">
        <v>867</v>
      </c>
      <c r="F249" s="45" t="s">
        <v>48</v>
      </c>
      <c r="G249" s="50" t="s">
        <v>868</v>
      </c>
      <c r="H249" s="45">
        <v>3.55</v>
      </c>
      <c r="I249" s="45">
        <v>15</v>
      </c>
      <c r="J249" s="45">
        <v>8.25</v>
      </c>
      <c r="K249" s="45" t="s">
        <v>30</v>
      </c>
      <c r="L249" s="45">
        <v>88</v>
      </c>
      <c r="M249" s="45" t="s">
        <v>29</v>
      </c>
      <c r="N249" s="49" t="s">
        <v>30</v>
      </c>
      <c r="O249" s="37">
        <f>IF(ISNA(HLOOKUP(N249,'[1]danh mục'!$D$3:$F$8,6,0)),"",HLOOKUP(N249,'[1]danh mục'!$D$3:$F$8,6,0))</f>
        <v>1.1000000000000001</v>
      </c>
      <c r="P249" s="38">
        <f>IF(ISNA(VLOOKUP(MID(B249,3,4),'[1]danh mục'!$C$11:$E$23,3,0)),"",O249*5*VLOOKUP(MID(B249,3,4),'[1]danh mục'!$C$11:$E$23,3,0))</f>
        <v>5390000</v>
      </c>
      <c r="Q249" s="34"/>
    </row>
    <row r="250" spans="1:17" ht="18" customHeight="1" x14ac:dyDescent="0.2">
      <c r="A250" s="30">
        <v>242</v>
      </c>
      <c r="B250" s="58" t="s">
        <v>810</v>
      </c>
      <c r="C250" s="50" t="s">
        <v>869</v>
      </c>
      <c r="D250" s="51" t="s">
        <v>397</v>
      </c>
      <c r="E250" s="51" t="s">
        <v>660</v>
      </c>
      <c r="F250" s="45" t="s">
        <v>48</v>
      </c>
      <c r="G250" s="50" t="s">
        <v>870</v>
      </c>
      <c r="H250" s="45">
        <v>3.53</v>
      </c>
      <c r="I250" s="45">
        <v>15</v>
      </c>
      <c r="J250" s="45">
        <v>8.3699999999999992</v>
      </c>
      <c r="K250" s="45" t="s">
        <v>30</v>
      </c>
      <c r="L250" s="45">
        <v>88</v>
      </c>
      <c r="M250" s="45" t="s">
        <v>29</v>
      </c>
      <c r="N250" s="49" t="s">
        <v>30</v>
      </c>
      <c r="O250" s="37">
        <f>IF(ISNA(HLOOKUP(N250,'[1]danh mục'!$D$3:$F$8,6,0)),"",HLOOKUP(N250,'[1]danh mục'!$D$3:$F$8,6,0))</f>
        <v>1.1000000000000001</v>
      </c>
      <c r="P250" s="38">
        <f>IF(ISNA(VLOOKUP(MID(B250,3,4),'[1]danh mục'!$C$11:$E$23,3,0)),"",O250*5*VLOOKUP(MID(B250,3,4),'[1]danh mục'!$C$11:$E$23,3,0))</f>
        <v>5390000</v>
      </c>
      <c r="Q250" s="34"/>
    </row>
    <row r="251" spans="1:17" ht="18" customHeight="1" x14ac:dyDescent="0.2">
      <c r="A251" s="30">
        <v>243</v>
      </c>
      <c r="B251" s="58" t="s">
        <v>810</v>
      </c>
      <c r="C251" s="50" t="s">
        <v>871</v>
      </c>
      <c r="D251" s="51" t="s">
        <v>872</v>
      </c>
      <c r="E251" s="51" t="s">
        <v>873</v>
      </c>
      <c r="F251" s="45" t="s">
        <v>48</v>
      </c>
      <c r="G251" s="50" t="s">
        <v>874</v>
      </c>
      <c r="H251" s="45">
        <v>3.52</v>
      </c>
      <c r="I251" s="45">
        <v>15</v>
      </c>
      <c r="J251" s="45">
        <v>8.3699999999999992</v>
      </c>
      <c r="K251" s="45" t="s">
        <v>30</v>
      </c>
      <c r="L251" s="45">
        <v>90</v>
      </c>
      <c r="M251" s="45" t="s">
        <v>24</v>
      </c>
      <c r="N251" s="49" t="s">
        <v>30</v>
      </c>
      <c r="O251" s="37">
        <f>IF(ISNA(HLOOKUP(N251,'[1]danh mục'!$D$3:$F$8,6,0)),"",HLOOKUP(N251,'[1]danh mục'!$D$3:$F$8,6,0))</f>
        <v>1.1000000000000001</v>
      </c>
      <c r="P251" s="38">
        <f>IF(ISNA(VLOOKUP(MID(B251,3,4),'[1]danh mục'!$C$11:$E$23,3,0)),"",O251*5*VLOOKUP(MID(B251,3,4),'[1]danh mục'!$C$11:$E$23,3,0))</f>
        <v>5390000</v>
      </c>
      <c r="Q251" s="34"/>
    </row>
    <row r="252" spans="1:17" ht="18" customHeight="1" x14ac:dyDescent="0.2">
      <c r="A252" s="30">
        <v>244</v>
      </c>
      <c r="B252" s="58" t="s">
        <v>818</v>
      </c>
      <c r="C252" s="50" t="s">
        <v>875</v>
      </c>
      <c r="D252" s="51" t="s">
        <v>876</v>
      </c>
      <c r="E252" s="51" t="s">
        <v>877</v>
      </c>
      <c r="F252" s="45" t="s">
        <v>48</v>
      </c>
      <c r="G252" s="50" t="s">
        <v>878</v>
      </c>
      <c r="H252" s="45">
        <v>3.51</v>
      </c>
      <c r="I252" s="45">
        <v>15</v>
      </c>
      <c r="J252" s="45">
        <v>8.23</v>
      </c>
      <c r="K252" s="45" t="s">
        <v>30</v>
      </c>
      <c r="L252" s="45">
        <v>91</v>
      </c>
      <c r="M252" s="45" t="s">
        <v>24</v>
      </c>
      <c r="N252" s="49" t="s">
        <v>30</v>
      </c>
      <c r="O252" s="37">
        <f>IF(ISNA(HLOOKUP(N252,'[1]danh mục'!$D$3:$F$8,6,0)),"",HLOOKUP(N252,'[1]danh mục'!$D$3:$F$8,6,0))</f>
        <v>1.1000000000000001</v>
      </c>
      <c r="P252" s="38">
        <f>IF(ISNA(VLOOKUP(MID(B252,3,4),'[1]danh mục'!$C$11:$E$23,3,0)),"",O252*5*VLOOKUP(MID(B252,3,4),'[1]danh mục'!$C$11:$E$23,3,0))</f>
        <v>5390000</v>
      </c>
      <c r="Q252" s="34"/>
    </row>
    <row r="253" spans="1:17" ht="18" customHeight="1" x14ac:dyDescent="0.2">
      <c r="A253" s="30">
        <v>245</v>
      </c>
      <c r="B253" s="58" t="s">
        <v>818</v>
      </c>
      <c r="C253" s="50" t="s">
        <v>879</v>
      </c>
      <c r="D253" s="51" t="s">
        <v>880</v>
      </c>
      <c r="E253" s="51" t="s">
        <v>89</v>
      </c>
      <c r="F253" s="45" t="s">
        <v>48</v>
      </c>
      <c r="G253" s="50" t="s">
        <v>881</v>
      </c>
      <c r="H253" s="45">
        <v>3.51</v>
      </c>
      <c r="I253" s="45">
        <v>15</v>
      </c>
      <c r="J253" s="45">
        <v>8.5500000000000007</v>
      </c>
      <c r="K253" s="45" t="s">
        <v>30</v>
      </c>
      <c r="L253" s="45">
        <v>85</v>
      </c>
      <c r="M253" s="45" t="s">
        <v>29</v>
      </c>
      <c r="N253" s="49" t="s">
        <v>30</v>
      </c>
      <c r="O253" s="37">
        <f>IF(ISNA(HLOOKUP(N253,'[1]danh mục'!$D$3:$F$8,6,0)),"",HLOOKUP(N253,'[1]danh mục'!$D$3:$F$8,6,0))</f>
        <v>1.1000000000000001</v>
      </c>
      <c r="P253" s="38">
        <f>IF(ISNA(VLOOKUP(MID(B253,3,4),'[1]danh mục'!$C$11:$E$23,3,0)),"",O253*5*VLOOKUP(MID(B253,3,4),'[1]danh mục'!$C$11:$E$23,3,0))</f>
        <v>5390000</v>
      </c>
      <c r="Q253" s="34"/>
    </row>
    <row r="254" spans="1:17" ht="18" customHeight="1" x14ac:dyDescent="0.2">
      <c r="A254" s="30">
        <v>246</v>
      </c>
      <c r="B254" s="58" t="s">
        <v>882</v>
      </c>
      <c r="C254" s="50" t="s">
        <v>883</v>
      </c>
      <c r="D254" s="51" t="s">
        <v>884</v>
      </c>
      <c r="E254" s="51" t="s">
        <v>94</v>
      </c>
      <c r="F254" s="45" t="s">
        <v>48</v>
      </c>
      <c r="G254" s="50" t="s">
        <v>780</v>
      </c>
      <c r="H254" s="45">
        <v>3.51</v>
      </c>
      <c r="I254" s="45">
        <v>15</v>
      </c>
      <c r="J254" s="45">
        <v>8.4700000000000006</v>
      </c>
      <c r="K254" s="45" t="s">
        <v>30</v>
      </c>
      <c r="L254" s="45">
        <v>81</v>
      </c>
      <c r="M254" s="45" t="s">
        <v>29</v>
      </c>
      <c r="N254" s="49" t="s">
        <v>30</v>
      </c>
      <c r="O254" s="37">
        <f>IF(ISNA(HLOOKUP(N254,'[1]danh mục'!$D$3:$F$8,6,0)),"",HLOOKUP(N254,'[1]danh mục'!$D$3:$F$8,6,0))</f>
        <v>1.1000000000000001</v>
      </c>
      <c r="P254" s="38">
        <f>IF(ISNA(VLOOKUP(MID(B254,3,4),'[1]danh mục'!$C$11:$E$23,3,0)),"",O254*5*VLOOKUP(MID(B254,3,4),'[1]danh mục'!$C$11:$E$23,3,0))</f>
        <v>5390000</v>
      </c>
      <c r="Q254" s="34"/>
    </row>
    <row r="255" spans="1:17" ht="18" customHeight="1" x14ac:dyDescent="0.2">
      <c r="A255" s="30">
        <v>247</v>
      </c>
      <c r="B255" s="58" t="s">
        <v>818</v>
      </c>
      <c r="C255" s="50" t="s">
        <v>885</v>
      </c>
      <c r="D255" s="51" t="s">
        <v>577</v>
      </c>
      <c r="E255" s="51" t="s">
        <v>886</v>
      </c>
      <c r="F255" s="45" t="s">
        <v>22</v>
      </c>
      <c r="G255" s="50" t="s">
        <v>887</v>
      </c>
      <c r="H255" s="45">
        <v>3.49</v>
      </c>
      <c r="I255" s="45">
        <v>15</v>
      </c>
      <c r="J255" s="45">
        <v>8.33</v>
      </c>
      <c r="K255" s="45" t="s">
        <v>30</v>
      </c>
      <c r="L255" s="45">
        <v>93</v>
      </c>
      <c r="M255" s="45" t="s">
        <v>24</v>
      </c>
      <c r="N255" s="49" t="s">
        <v>30</v>
      </c>
      <c r="O255" s="37">
        <f>IF(ISNA(HLOOKUP(N255,'[1]danh mục'!$D$3:$F$8,6,0)),"",HLOOKUP(N255,'[1]danh mục'!$D$3:$F$8,6,0))</f>
        <v>1.1000000000000001</v>
      </c>
      <c r="P255" s="38">
        <f>IF(ISNA(VLOOKUP(MID(B255,3,4),'[1]danh mục'!$C$11:$E$23,3,0)),"",O255*5*VLOOKUP(MID(B255,3,4),'[1]danh mục'!$C$11:$E$23,3,0))</f>
        <v>5390000</v>
      </c>
      <c r="Q255" s="34"/>
    </row>
    <row r="256" spans="1:17" ht="18" customHeight="1" x14ac:dyDescent="0.2">
      <c r="A256" s="30">
        <v>248</v>
      </c>
      <c r="B256" s="58" t="s">
        <v>792</v>
      </c>
      <c r="C256" s="50" t="s">
        <v>888</v>
      </c>
      <c r="D256" s="51" t="s">
        <v>889</v>
      </c>
      <c r="E256" s="51" t="s">
        <v>89</v>
      </c>
      <c r="F256" s="45" t="s">
        <v>48</v>
      </c>
      <c r="G256" s="50" t="s">
        <v>890</v>
      </c>
      <c r="H256" s="45">
        <v>3.49</v>
      </c>
      <c r="I256" s="45">
        <v>15</v>
      </c>
      <c r="J256" s="45">
        <v>8.1300000000000008</v>
      </c>
      <c r="K256" s="45" t="s">
        <v>30</v>
      </c>
      <c r="L256" s="45">
        <v>83</v>
      </c>
      <c r="M256" s="45" t="s">
        <v>29</v>
      </c>
      <c r="N256" s="49" t="s">
        <v>30</v>
      </c>
      <c r="O256" s="37">
        <f>IF(ISNA(HLOOKUP(N256,'[1]danh mục'!$D$3:$F$8,6,0)),"",HLOOKUP(N256,'[1]danh mục'!$D$3:$F$8,6,0))</f>
        <v>1.1000000000000001</v>
      </c>
      <c r="P256" s="38">
        <f>IF(ISNA(VLOOKUP(MID(B256,3,4),'[1]danh mục'!$C$11:$E$23,3,0)),"",O256*5*VLOOKUP(MID(B256,3,4),'[1]danh mục'!$C$11:$E$23,3,0))</f>
        <v>5390000</v>
      </c>
      <c r="Q256" s="34"/>
    </row>
    <row r="257" spans="1:17" ht="18" customHeight="1" x14ac:dyDescent="0.2">
      <c r="A257" s="30">
        <v>249</v>
      </c>
      <c r="B257" s="58" t="s">
        <v>792</v>
      </c>
      <c r="C257" s="50" t="s">
        <v>891</v>
      </c>
      <c r="D257" s="51" t="s">
        <v>892</v>
      </c>
      <c r="E257" s="51" t="s">
        <v>893</v>
      </c>
      <c r="F257" s="45" t="s">
        <v>48</v>
      </c>
      <c r="G257" s="50" t="s">
        <v>589</v>
      </c>
      <c r="H257" s="45">
        <v>3.48</v>
      </c>
      <c r="I257" s="45">
        <v>15</v>
      </c>
      <c r="J257" s="45">
        <v>8.11</v>
      </c>
      <c r="K257" s="45" t="s">
        <v>30</v>
      </c>
      <c r="L257" s="45">
        <v>91</v>
      </c>
      <c r="M257" s="45" t="s">
        <v>24</v>
      </c>
      <c r="N257" s="49" t="s">
        <v>30</v>
      </c>
      <c r="O257" s="37">
        <f>IF(ISNA(HLOOKUP(N257,'[1]danh mục'!$D$3:$F$8,6,0)),"",HLOOKUP(N257,'[1]danh mục'!$D$3:$F$8,6,0))</f>
        <v>1.1000000000000001</v>
      </c>
      <c r="P257" s="38">
        <f>IF(ISNA(VLOOKUP(MID(B257,3,4),'[1]danh mục'!$C$11:$E$23,3,0)),"",O257*5*VLOOKUP(MID(B257,3,4),'[1]danh mục'!$C$11:$E$23,3,0))</f>
        <v>5390000</v>
      </c>
      <c r="Q257" s="34"/>
    </row>
    <row r="258" spans="1:17" ht="18" customHeight="1" x14ac:dyDescent="0.2">
      <c r="A258" s="30">
        <v>250</v>
      </c>
      <c r="B258" s="58" t="s">
        <v>810</v>
      </c>
      <c r="C258" s="50" t="s">
        <v>894</v>
      </c>
      <c r="D258" s="51" t="s">
        <v>895</v>
      </c>
      <c r="E258" s="51" t="s">
        <v>396</v>
      </c>
      <c r="F258" s="45" t="s">
        <v>48</v>
      </c>
      <c r="G258" s="50" t="s">
        <v>896</v>
      </c>
      <c r="H258" s="45">
        <v>3.47</v>
      </c>
      <c r="I258" s="45">
        <v>15</v>
      </c>
      <c r="J258" s="45">
        <v>8.31</v>
      </c>
      <c r="K258" s="45" t="s">
        <v>30</v>
      </c>
      <c r="L258" s="45">
        <v>88</v>
      </c>
      <c r="M258" s="45" t="s">
        <v>29</v>
      </c>
      <c r="N258" s="49" t="s">
        <v>30</v>
      </c>
      <c r="O258" s="37">
        <f>IF(ISNA(HLOOKUP(N258,'[1]danh mục'!$D$3:$F$8,6,0)),"",HLOOKUP(N258,'[1]danh mục'!$D$3:$F$8,6,0))</f>
        <v>1.1000000000000001</v>
      </c>
      <c r="P258" s="38">
        <f>IF(ISNA(VLOOKUP(MID(B258,3,4),'[1]danh mục'!$C$11:$E$23,3,0)),"",O258*5*VLOOKUP(MID(B258,3,4),'[1]danh mục'!$C$11:$E$23,3,0))</f>
        <v>5390000</v>
      </c>
      <c r="Q258" s="34"/>
    </row>
    <row r="259" spans="1:17" ht="18" customHeight="1" x14ac:dyDescent="0.2">
      <c r="A259" s="30">
        <v>251</v>
      </c>
      <c r="B259" s="58" t="s">
        <v>795</v>
      </c>
      <c r="C259" s="50" t="s">
        <v>897</v>
      </c>
      <c r="D259" s="51" t="s">
        <v>898</v>
      </c>
      <c r="E259" s="51" t="s">
        <v>899</v>
      </c>
      <c r="F259" s="45" t="s">
        <v>48</v>
      </c>
      <c r="G259" s="50" t="s">
        <v>813</v>
      </c>
      <c r="H259" s="45">
        <v>3.45</v>
      </c>
      <c r="I259" s="45">
        <v>15</v>
      </c>
      <c r="J259" s="45">
        <v>8.19</v>
      </c>
      <c r="K259" s="45" t="s">
        <v>30</v>
      </c>
      <c r="L259" s="45">
        <v>83</v>
      </c>
      <c r="M259" s="45" t="s">
        <v>29</v>
      </c>
      <c r="N259" s="49" t="s">
        <v>30</v>
      </c>
      <c r="O259" s="37">
        <f>IF(ISNA(HLOOKUP(N259,'[1]danh mục'!$D$3:$F$8,6,0)),"",HLOOKUP(N259,'[1]danh mục'!$D$3:$F$8,6,0))</f>
        <v>1.1000000000000001</v>
      </c>
      <c r="P259" s="38">
        <f>IF(ISNA(VLOOKUP(MID(B259,3,4),'[1]danh mục'!$C$11:$E$23,3,0)),"",O259*5*VLOOKUP(MID(B259,3,4),'[1]danh mục'!$C$11:$E$23,3,0))</f>
        <v>5390000</v>
      </c>
      <c r="Q259" s="34"/>
    </row>
    <row r="260" spans="1:17" ht="18" customHeight="1" x14ac:dyDescent="0.2">
      <c r="A260" s="30">
        <v>252</v>
      </c>
      <c r="B260" s="58" t="s">
        <v>818</v>
      </c>
      <c r="C260" s="50" t="s">
        <v>900</v>
      </c>
      <c r="D260" s="51" t="s">
        <v>352</v>
      </c>
      <c r="E260" s="51" t="s">
        <v>98</v>
      </c>
      <c r="F260" s="45" t="s">
        <v>48</v>
      </c>
      <c r="G260" s="50" t="s">
        <v>901</v>
      </c>
      <c r="H260" s="45">
        <v>3.43</v>
      </c>
      <c r="I260" s="45">
        <v>15</v>
      </c>
      <c r="J260" s="45">
        <v>8.27</v>
      </c>
      <c r="K260" s="45" t="s">
        <v>30</v>
      </c>
      <c r="L260" s="45">
        <v>93</v>
      </c>
      <c r="M260" s="45" t="s">
        <v>24</v>
      </c>
      <c r="N260" s="49" t="s">
        <v>30</v>
      </c>
      <c r="O260" s="37">
        <f>IF(ISNA(HLOOKUP(N260,'[1]danh mục'!$D$3:$F$8,6,0)),"",HLOOKUP(N260,'[1]danh mục'!$D$3:$F$8,6,0))</f>
        <v>1.1000000000000001</v>
      </c>
      <c r="P260" s="38">
        <f>IF(ISNA(VLOOKUP(MID(B260,3,4),'[1]danh mục'!$C$11:$E$23,3,0)),"",O260*5*VLOOKUP(MID(B260,3,4),'[1]danh mục'!$C$11:$E$23,3,0))</f>
        <v>5390000</v>
      </c>
      <c r="Q260" s="34"/>
    </row>
    <row r="261" spans="1:17" ht="18" customHeight="1" x14ac:dyDescent="0.2">
      <c r="A261" s="30">
        <v>253</v>
      </c>
      <c r="B261" s="58" t="s">
        <v>818</v>
      </c>
      <c r="C261" s="50" t="s">
        <v>902</v>
      </c>
      <c r="D261" s="51" t="s">
        <v>903</v>
      </c>
      <c r="E261" s="51" t="s">
        <v>157</v>
      </c>
      <c r="F261" s="45" t="s">
        <v>48</v>
      </c>
      <c r="G261" s="50" t="s">
        <v>904</v>
      </c>
      <c r="H261" s="45">
        <v>3.43</v>
      </c>
      <c r="I261" s="45">
        <v>15</v>
      </c>
      <c r="J261" s="45">
        <v>8.2100000000000009</v>
      </c>
      <c r="K261" s="45" t="s">
        <v>30</v>
      </c>
      <c r="L261" s="45">
        <v>93</v>
      </c>
      <c r="M261" s="45" t="s">
        <v>24</v>
      </c>
      <c r="N261" s="49" t="s">
        <v>30</v>
      </c>
      <c r="O261" s="37">
        <f>IF(ISNA(HLOOKUP(N261,'[1]danh mục'!$D$3:$F$8,6,0)),"",HLOOKUP(N261,'[1]danh mục'!$D$3:$F$8,6,0))</f>
        <v>1.1000000000000001</v>
      </c>
      <c r="P261" s="38">
        <f>IF(ISNA(VLOOKUP(MID(B261,3,4),'[1]danh mục'!$C$11:$E$23,3,0)),"",O261*5*VLOOKUP(MID(B261,3,4),'[1]danh mục'!$C$11:$E$23,3,0))</f>
        <v>5390000</v>
      </c>
      <c r="Q261" s="34"/>
    </row>
    <row r="262" spans="1:17" ht="18" customHeight="1" x14ac:dyDescent="0.2">
      <c r="A262" s="30">
        <v>254</v>
      </c>
      <c r="B262" s="58" t="s">
        <v>852</v>
      </c>
      <c r="C262" s="50" t="s">
        <v>905</v>
      </c>
      <c r="D262" s="51" t="s">
        <v>344</v>
      </c>
      <c r="E262" s="51" t="s">
        <v>906</v>
      </c>
      <c r="F262" s="45" t="s">
        <v>48</v>
      </c>
      <c r="G262" s="50" t="s">
        <v>907</v>
      </c>
      <c r="H262" s="45">
        <v>3.43</v>
      </c>
      <c r="I262" s="45">
        <v>15</v>
      </c>
      <c r="J262" s="45">
        <v>8.07</v>
      </c>
      <c r="K262" s="45" t="s">
        <v>30</v>
      </c>
      <c r="L262" s="45">
        <v>83</v>
      </c>
      <c r="M262" s="45" t="s">
        <v>29</v>
      </c>
      <c r="N262" s="49" t="s">
        <v>30</v>
      </c>
      <c r="O262" s="37">
        <f>IF(ISNA(HLOOKUP(N262,'[1]danh mục'!$D$3:$F$8,6,0)),"",HLOOKUP(N262,'[1]danh mục'!$D$3:$F$8,6,0))</f>
        <v>1.1000000000000001</v>
      </c>
      <c r="P262" s="38">
        <f>IF(ISNA(VLOOKUP(MID(B262,3,4),'[1]danh mục'!$C$11:$E$23,3,0)),"",O262*5*VLOOKUP(MID(B262,3,4),'[1]danh mục'!$C$11:$E$23,3,0))</f>
        <v>5390000</v>
      </c>
      <c r="Q262" s="34"/>
    </row>
    <row r="263" spans="1:17" ht="18" customHeight="1" x14ac:dyDescent="0.2">
      <c r="A263" s="30">
        <v>255</v>
      </c>
      <c r="B263" s="58" t="s">
        <v>795</v>
      </c>
      <c r="C263" s="50" t="s">
        <v>908</v>
      </c>
      <c r="D263" s="51" t="s">
        <v>909</v>
      </c>
      <c r="E263" s="51" t="s">
        <v>82</v>
      </c>
      <c r="F263" s="45" t="s">
        <v>48</v>
      </c>
      <c r="G263" s="50" t="s">
        <v>910</v>
      </c>
      <c r="H263" s="45">
        <v>3.43</v>
      </c>
      <c r="I263" s="45">
        <v>15</v>
      </c>
      <c r="J263" s="45">
        <v>8.34</v>
      </c>
      <c r="K263" s="45" t="s">
        <v>30</v>
      </c>
      <c r="L263" s="45">
        <v>81</v>
      </c>
      <c r="M263" s="45" t="s">
        <v>29</v>
      </c>
      <c r="N263" s="49" t="s">
        <v>30</v>
      </c>
      <c r="O263" s="37">
        <f>IF(ISNA(HLOOKUP(N263,'[1]danh mục'!$D$3:$F$8,6,0)),"",HLOOKUP(N263,'[1]danh mục'!$D$3:$F$8,6,0))</f>
        <v>1.1000000000000001</v>
      </c>
      <c r="P263" s="38">
        <f>IF(ISNA(VLOOKUP(MID(B263,3,4),'[1]danh mục'!$C$11:$E$23,3,0)),"",O263*5*VLOOKUP(MID(B263,3,4),'[1]danh mục'!$C$11:$E$23,3,0))</f>
        <v>5390000</v>
      </c>
      <c r="Q263" s="34"/>
    </row>
    <row r="264" spans="1:17" ht="18" customHeight="1" x14ac:dyDescent="0.2">
      <c r="A264" s="30">
        <v>256</v>
      </c>
      <c r="B264" s="58" t="s">
        <v>792</v>
      </c>
      <c r="C264" s="50" t="s">
        <v>911</v>
      </c>
      <c r="D264" s="51" t="s">
        <v>912</v>
      </c>
      <c r="E264" s="51" t="s">
        <v>543</v>
      </c>
      <c r="F264" s="45" t="s">
        <v>48</v>
      </c>
      <c r="G264" s="50" t="s">
        <v>913</v>
      </c>
      <c r="H264" s="45">
        <v>3.43</v>
      </c>
      <c r="I264" s="45">
        <v>15</v>
      </c>
      <c r="J264" s="45">
        <v>8.3000000000000007</v>
      </c>
      <c r="K264" s="45" t="s">
        <v>30</v>
      </c>
      <c r="L264" s="45">
        <v>80</v>
      </c>
      <c r="M264" s="45" t="s">
        <v>29</v>
      </c>
      <c r="N264" s="49" t="s">
        <v>30</v>
      </c>
      <c r="O264" s="37">
        <f>IF(ISNA(HLOOKUP(N264,'[1]danh mục'!$D$3:$F$8,6,0)),"",HLOOKUP(N264,'[1]danh mục'!$D$3:$F$8,6,0))</f>
        <v>1.1000000000000001</v>
      </c>
      <c r="P264" s="38">
        <f>IF(ISNA(VLOOKUP(MID(B264,3,4),'[1]danh mục'!$C$11:$E$23,3,0)),"",O264*5*VLOOKUP(MID(B264,3,4),'[1]danh mục'!$C$11:$E$23,3,0))</f>
        <v>5390000</v>
      </c>
      <c r="Q264" s="34"/>
    </row>
    <row r="265" spans="1:17" ht="18" customHeight="1" x14ac:dyDescent="0.2">
      <c r="A265" s="30">
        <v>257</v>
      </c>
      <c r="B265" s="58" t="s">
        <v>852</v>
      </c>
      <c r="C265" s="50" t="s">
        <v>914</v>
      </c>
      <c r="D265" s="51" t="s">
        <v>915</v>
      </c>
      <c r="E265" s="51" t="s">
        <v>316</v>
      </c>
      <c r="F265" s="45" t="s">
        <v>48</v>
      </c>
      <c r="G265" s="50" t="s">
        <v>916</v>
      </c>
      <c r="H265" s="45">
        <v>3.42</v>
      </c>
      <c r="I265" s="45">
        <v>15</v>
      </c>
      <c r="J265" s="45">
        <v>8.0399999999999991</v>
      </c>
      <c r="K265" s="45" t="s">
        <v>30</v>
      </c>
      <c r="L265" s="45">
        <v>88</v>
      </c>
      <c r="M265" s="45" t="s">
        <v>29</v>
      </c>
      <c r="N265" s="49" t="s">
        <v>30</v>
      </c>
      <c r="O265" s="37">
        <f>IF(ISNA(HLOOKUP(N265,'[1]danh mục'!$D$3:$F$8,6,0)),"",HLOOKUP(N265,'[1]danh mục'!$D$3:$F$8,6,0))</f>
        <v>1.1000000000000001</v>
      </c>
      <c r="P265" s="38">
        <f>IF(ISNA(VLOOKUP(MID(B265,3,4),'[1]danh mục'!$C$11:$E$23,3,0)),"",O265*5*VLOOKUP(MID(B265,3,4),'[1]danh mục'!$C$11:$E$23,3,0))</f>
        <v>5390000</v>
      </c>
      <c r="Q265" s="34"/>
    </row>
    <row r="266" spans="1:17" ht="18" customHeight="1" x14ac:dyDescent="0.2">
      <c r="A266" s="30">
        <v>258</v>
      </c>
      <c r="B266" s="58" t="s">
        <v>792</v>
      </c>
      <c r="C266" s="50" t="s">
        <v>917</v>
      </c>
      <c r="D266" s="51" t="s">
        <v>918</v>
      </c>
      <c r="E266" s="51" t="s">
        <v>919</v>
      </c>
      <c r="F266" s="45" t="s">
        <v>48</v>
      </c>
      <c r="G266" s="50" t="s">
        <v>332</v>
      </c>
      <c r="H266" s="45">
        <v>3.42</v>
      </c>
      <c r="I266" s="45">
        <v>15</v>
      </c>
      <c r="J266" s="45">
        <v>8.17</v>
      </c>
      <c r="K266" s="45" t="s">
        <v>30</v>
      </c>
      <c r="L266" s="45">
        <v>85</v>
      </c>
      <c r="M266" s="45" t="s">
        <v>29</v>
      </c>
      <c r="N266" s="49" t="s">
        <v>30</v>
      </c>
      <c r="O266" s="37">
        <f>IF(ISNA(HLOOKUP(N266,'[1]danh mục'!$D$3:$F$8,6,0)),"",HLOOKUP(N266,'[1]danh mục'!$D$3:$F$8,6,0))</f>
        <v>1.1000000000000001</v>
      </c>
      <c r="P266" s="38">
        <f>IF(ISNA(VLOOKUP(MID(B266,3,4),'[1]danh mục'!$C$11:$E$23,3,0)),"",O266*5*VLOOKUP(MID(B266,3,4),'[1]danh mục'!$C$11:$E$23,3,0))</f>
        <v>5390000</v>
      </c>
      <c r="Q266" s="34"/>
    </row>
    <row r="267" spans="1:17" ht="18" customHeight="1" x14ac:dyDescent="0.2">
      <c r="A267" s="30">
        <v>259</v>
      </c>
      <c r="B267" s="58" t="s">
        <v>818</v>
      </c>
      <c r="C267" s="50" t="s">
        <v>920</v>
      </c>
      <c r="D267" s="51" t="s">
        <v>921</v>
      </c>
      <c r="E267" s="51" t="s">
        <v>922</v>
      </c>
      <c r="F267" s="45" t="s">
        <v>48</v>
      </c>
      <c r="G267" s="50" t="s">
        <v>923</v>
      </c>
      <c r="H267" s="45">
        <v>3.37</v>
      </c>
      <c r="I267" s="45">
        <v>15</v>
      </c>
      <c r="J267" s="45">
        <v>8.1300000000000008</v>
      </c>
      <c r="K267" s="45" t="s">
        <v>30</v>
      </c>
      <c r="L267" s="45">
        <v>91</v>
      </c>
      <c r="M267" s="45" t="s">
        <v>24</v>
      </c>
      <c r="N267" s="49" t="s">
        <v>30</v>
      </c>
      <c r="O267" s="37">
        <f>IF(ISNA(HLOOKUP(N267,'[1]danh mục'!$D$3:$F$8,6,0)),"",HLOOKUP(N267,'[1]danh mục'!$D$3:$F$8,6,0))</f>
        <v>1.1000000000000001</v>
      </c>
      <c r="P267" s="38">
        <f>IF(ISNA(VLOOKUP(MID(B267,3,4),'[1]danh mục'!$C$11:$E$23,3,0)),"",O267*5*VLOOKUP(MID(B267,3,4),'[1]danh mục'!$C$11:$E$23,3,0))</f>
        <v>5390000</v>
      </c>
      <c r="Q267" s="34"/>
    </row>
    <row r="268" spans="1:17" ht="18" customHeight="1" x14ac:dyDescent="0.2">
      <c r="A268" s="30">
        <v>260</v>
      </c>
      <c r="B268" s="58" t="s">
        <v>792</v>
      </c>
      <c r="C268" s="50" t="s">
        <v>924</v>
      </c>
      <c r="D268" s="51" t="s">
        <v>925</v>
      </c>
      <c r="E268" s="51" t="s">
        <v>94</v>
      </c>
      <c r="F268" s="45" t="s">
        <v>48</v>
      </c>
      <c r="G268" s="50" t="s">
        <v>926</v>
      </c>
      <c r="H268" s="45">
        <v>3.37</v>
      </c>
      <c r="I268" s="45">
        <v>15</v>
      </c>
      <c r="J268" s="45">
        <v>8.18</v>
      </c>
      <c r="K268" s="45" t="s">
        <v>30</v>
      </c>
      <c r="L268" s="45">
        <v>83</v>
      </c>
      <c r="M268" s="45" t="s">
        <v>29</v>
      </c>
      <c r="N268" s="49" t="s">
        <v>30</v>
      </c>
      <c r="O268" s="37">
        <f>IF(ISNA(HLOOKUP(N268,'[1]danh mục'!$D$3:$F$8,6,0)),"",HLOOKUP(N268,'[1]danh mục'!$D$3:$F$8,6,0))</f>
        <v>1.1000000000000001</v>
      </c>
      <c r="P268" s="38">
        <f>IF(ISNA(VLOOKUP(MID(B268,3,4),'[1]danh mục'!$C$11:$E$23,3,0)),"",O268*5*VLOOKUP(MID(B268,3,4),'[1]danh mục'!$C$11:$E$23,3,0))</f>
        <v>5390000</v>
      </c>
      <c r="Q268" s="34"/>
    </row>
    <row r="269" spans="1:17" ht="18" customHeight="1" x14ac:dyDescent="0.2">
      <c r="A269" s="30">
        <v>261</v>
      </c>
      <c r="B269" s="58" t="s">
        <v>792</v>
      </c>
      <c r="C269" s="50" t="s">
        <v>927</v>
      </c>
      <c r="D269" s="51" t="s">
        <v>928</v>
      </c>
      <c r="E269" s="51" t="s">
        <v>78</v>
      </c>
      <c r="F269" s="45" t="s">
        <v>48</v>
      </c>
      <c r="G269" s="50" t="s">
        <v>929</v>
      </c>
      <c r="H269" s="45">
        <v>3.35</v>
      </c>
      <c r="I269" s="45">
        <v>15</v>
      </c>
      <c r="J269" s="45">
        <v>8.2100000000000009</v>
      </c>
      <c r="K269" s="45" t="s">
        <v>30</v>
      </c>
      <c r="L269" s="45">
        <v>90</v>
      </c>
      <c r="M269" s="45" t="s">
        <v>24</v>
      </c>
      <c r="N269" s="49" t="s">
        <v>30</v>
      </c>
      <c r="O269" s="37">
        <f>IF(ISNA(HLOOKUP(N269,'[1]danh mục'!$D$3:$F$8,6,0)),"",HLOOKUP(N269,'[1]danh mục'!$D$3:$F$8,6,0))</f>
        <v>1.1000000000000001</v>
      </c>
      <c r="P269" s="38">
        <f>IF(ISNA(VLOOKUP(MID(B269,3,4),'[1]danh mục'!$C$11:$E$23,3,0)),"",O269*5*VLOOKUP(MID(B269,3,4),'[1]danh mục'!$C$11:$E$23,3,0))</f>
        <v>5390000</v>
      </c>
      <c r="Q269" s="34"/>
    </row>
    <row r="270" spans="1:17" ht="18" customHeight="1" x14ac:dyDescent="0.2">
      <c r="A270" s="30">
        <v>262</v>
      </c>
      <c r="B270" s="58" t="s">
        <v>810</v>
      </c>
      <c r="C270" s="50" t="s">
        <v>930</v>
      </c>
      <c r="D270" s="51" t="s">
        <v>931</v>
      </c>
      <c r="E270" s="51" t="s">
        <v>932</v>
      </c>
      <c r="F270" s="45" t="s">
        <v>48</v>
      </c>
      <c r="G270" s="50" t="s">
        <v>933</v>
      </c>
      <c r="H270" s="45">
        <v>3.35</v>
      </c>
      <c r="I270" s="45">
        <v>15</v>
      </c>
      <c r="J270" s="45">
        <v>8.07</v>
      </c>
      <c r="K270" s="45" t="s">
        <v>30</v>
      </c>
      <c r="L270" s="45">
        <v>87</v>
      </c>
      <c r="M270" s="45" t="s">
        <v>29</v>
      </c>
      <c r="N270" s="49" t="s">
        <v>30</v>
      </c>
      <c r="O270" s="37">
        <f>IF(ISNA(HLOOKUP(N270,'[1]danh mục'!$D$3:$F$8,6,0)),"",HLOOKUP(N270,'[1]danh mục'!$D$3:$F$8,6,0))</f>
        <v>1.1000000000000001</v>
      </c>
      <c r="P270" s="38">
        <f>IF(ISNA(VLOOKUP(MID(B270,3,4),'[1]danh mục'!$C$11:$E$23,3,0)),"",O270*5*VLOOKUP(MID(B270,3,4),'[1]danh mục'!$C$11:$E$23,3,0))</f>
        <v>5390000</v>
      </c>
      <c r="Q270" s="34"/>
    </row>
    <row r="271" spans="1:17" ht="18" customHeight="1" x14ac:dyDescent="0.2">
      <c r="A271" s="30">
        <v>263</v>
      </c>
      <c r="B271" s="58" t="s">
        <v>803</v>
      </c>
      <c r="C271" s="50" t="s">
        <v>934</v>
      </c>
      <c r="D271" s="51" t="s">
        <v>935</v>
      </c>
      <c r="E271" s="51" t="s">
        <v>37</v>
      </c>
      <c r="F271" s="45" t="s">
        <v>22</v>
      </c>
      <c r="G271" s="50" t="s">
        <v>936</v>
      </c>
      <c r="H271" s="45">
        <v>3.34</v>
      </c>
      <c r="I271" s="45">
        <v>15</v>
      </c>
      <c r="J271" s="45">
        <v>8.07</v>
      </c>
      <c r="K271" s="45" t="s">
        <v>30</v>
      </c>
      <c r="L271" s="45">
        <v>83</v>
      </c>
      <c r="M271" s="45" t="s">
        <v>29</v>
      </c>
      <c r="N271" s="49" t="s">
        <v>30</v>
      </c>
      <c r="O271" s="37">
        <f>IF(ISNA(HLOOKUP(N271,'[1]danh mục'!$D$3:$F$8,6,0)),"",HLOOKUP(N271,'[1]danh mục'!$D$3:$F$8,6,0))</f>
        <v>1.1000000000000001</v>
      </c>
      <c r="P271" s="38">
        <f>IF(ISNA(VLOOKUP(MID(B271,3,4),'[1]danh mục'!$C$11:$E$23,3,0)),"",O271*5*VLOOKUP(MID(B271,3,4),'[1]danh mục'!$C$11:$E$23,3,0))</f>
        <v>5390000</v>
      </c>
      <c r="Q271" s="34"/>
    </row>
    <row r="272" spans="1:17" ht="18" customHeight="1" x14ac:dyDescent="0.2">
      <c r="A272" s="30">
        <v>264</v>
      </c>
      <c r="B272" s="58" t="s">
        <v>818</v>
      </c>
      <c r="C272" s="50" t="s">
        <v>937</v>
      </c>
      <c r="D272" s="51" t="s">
        <v>938</v>
      </c>
      <c r="E272" s="51" t="s">
        <v>362</v>
      </c>
      <c r="F272" s="45" t="s">
        <v>48</v>
      </c>
      <c r="G272" s="50" t="s">
        <v>939</v>
      </c>
      <c r="H272" s="45">
        <v>3.34</v>
      </c>
      <c r="I272" s="45">
        <v>15</v>
      </c>
      <c r="J272" s="45">
        <v>8.0399999999999991</v>
      </c>
      <c r="K272" s="45" t="s">
        <v>30</v>
      </c>
      <c r="L272" s="45">
        <v>82</v>
      </c>
      <c r="M272" s="45" t="s">
        <v>29</v>
      </c>
      <c r="N272" s="49" t="s">
        <v>30</v>
      </c>
      <c r="O272" s="37">
        <f>IF(ISNA(HLOOKUP(N272,'[1]danh mục'!$D$3:$F$8,6,0)),"",HLOOKUP(N272,'[1]danh mục'!$D$3:$F$8,6,0))</f>
        <v>1.1000000000000001</v>
      </c>
      <c r="P272" s="38">
        <f>IF(ISNA(VLOOKUP(MID(B272,3,4),'[1]danh mục'!$C$11:$E$23,3,0)),"",O272*5*VLOOKUP(MID(B272,3,4),'[1]danh mục'!$C$11:$E$23,3,0))</f>
        <v>5390000</v>
      </c>
      <c r="Q272" s="34"/>
    </row>
    <row r="273" spans="1:17" ht="18" customHeight="1" x14ac:dyDescent="0.2">
      <c r="A273" s="30">
        <v>265</v>
      </c>
      <c r="B273" s="58" t="s">
        <v>810</v>
      </c>
      <c r="C273" s="50" t="s">
        <v>940</v>
      </c>
      <c r="D273" s="51" t="s">
        <v>941</v>
      </c>
      <c r="E273" s="51" t="s">
        <v>412</v>
      </c>
      <c r="F273" s="45" t="s">
        <v>22</v>
      </c>
      <c r="G273" s="50" t="s">
        <v>942</v>
      </c>
      <c r="H273" s="45">
        <v>3.33</v>
      </c>
      <c r="I273" s="45">
        <v>15</v>
      </c>
      <c r="J273" s="45">
        <v>8.1300000000000008</v>
      </c>
      <c r="K273" s="45" t="s">
        <v>30</v>
      </c>
      <c r="L273" s="45">
        <v>95</v>
      </c>
      <c r="M273" s="45" t="s">
        <v>24</v>
      </c>
      <c r="N273" s="49" t="s">
        <v>30</v>
      </c>
      <c r="O273" s="37">
        <f>IF(ISNA(HLOOKUP(N273,'[1]danh mục'!$D$3:$F$8,6,0)),"",HLOOKUP(N273,'[1]danh mục'!$D$3:$F$8,6,0))</f>
        <v>1.1000000000000001</v>
      </c>
      <c r="P273" s="38">
        <f>IF(ISNA(VLOOKUP(MID(B273,3,4),'[1]danh mục'!$C$11:$E$23,3,0)),"",O273*5*VLOOKUP(MID(B273,3,4),'[1]danh mục'!$C$11:$E$23,3,0))</f>
        <v>5390000</v>
      </c>
      <c r="Q273" s="34"/>
    </row>
    <row r="274" spans="1:17" ht="18" customHeight="1" x14ac:dyDescent="0.2">
      <c r="A274" s="30">
        <v>266</v>
      </c>
      <c r="B274" s="58" t="s">
        <v>818</v>
      </c>
      <c r="C274" s="50" t="s">
        <v>943</v>
      </c>
      <c r="D274" s="51" t="s">
        <v>944</v>
      </c>
      <c r="E274" s="51" t="s">
        <v>89</v>
      </c>
      <c r="F274" s="45" t="s">
        <v>48</v>
      </c>
      <c r="G274" s="50" t="s">
        <v>945</v>
      </c>
      <c r="H274" s="45">
        <v>3.33</v>
      </c>
      <c r="I274" s="45">
        <v>15</v>
      </c>
      <c r="J274" s="45">
        <v>8.1300000000000008</v>
      </c>
      <c r="K274" s="45" t="s">
        <v>30</v>
      </c>
      <c r="L274" s="45">
        <v>91</v>
      </c>
      <c r="M274" s="45" t="s">
        <v>24</v>
      </c>
      <c r="N274" s="49" t="s">
        <v>30</v>
      </c>
      <c r="O274" s="37">
        <f>IF(ISNA(HLOOKUP(N274,'[1]danh mục'!$D$3:$F$8,6,0)),"",HLOOKUP(N274,'[1]danh mục'!$D$3:$F$8,6,0))</f>
        <v>1.1000000000000001</v>
      </c>
      <c r="P274" s="38">
        <f>IF(ISNA(VLOOKUP(MID(B274,3,4),'[1]danh mục'!$C$11:$E$23,3,0)),"",O274*5*VLOOKUP(MID(B274,3,4),'[1]danh mục'!$C$11:$E$23,3,0))</f>
        <v>5390000</v>
      </c>
      <c r="Q274" s="34"/>
    </row>
    <row r="275" spans="1:17" s="74" customFormat="1" ht="18" customHeight="1" x14ac:dyDescent="0.2">
      <c r="A275" s="30">
        <v>267</v>
      </c>
      <c r="B275" s="68" t="s">
        <v>946</v>
      </c>
      <c r="C275" s="69" t="s">
        <v>947</v>
      </c>
      <c r="D275" s="70" t="s">
        <v>948</v>
      </c>
      <c r="E275" s="71" t="s">
        <v>98</v>
      </c>
      <c r="F275" s="72" t="s">
        <v>48</v>
      </c>
      <c r="G275" s="69" t="s">
        <v>949</v>
      </c>
      <c r="H275" s="72">
        <v>3.71</v>
      </c>
      <c r="I275" s="72">
        <v>17</v>
      </c>
      <c r="J275" s="72">
        <v>8.7200000000000006</v>
      </c>
      <c r="K275" s="72" t="s">
        <v>24</v>
      </c>
      <c r="L275" s="72">
        <v>86</v>
      </c>
      <c r="M275" s="72" t="s">
        <v>29</v>
      </c>
      <c r="N275" s="73" t="s">
        <v>30</v>
      </c>
      <c r="O275" s="37">
        <f>IF(ISNA(HLOOKUP(N275,'[1]danh mục'!$D$3:$F$8,6,0)),"",HLOOKUP(N275,'[1]danh mục'!$D$3:$F$8,6,0))</f>
        <v>1.1000000000000001</v>
      </c>
      <c r="P275" s="38">
        <f>IF(ISNA(VLOOKUP(MID(B275,3,4),'[1]danh mục'!$C$11:$E$23,3,0)),"",O275*5*VLOOKUP(MID(B275,3,4),'[1]danh mục'!$C$11:$E$23,3,0))</f>
        <v>5390000</v>
      </c>
      <c r="Q275" s="71"/>
    </row>
    <row r="276" spans="1:17" ht="18" customHeight="1" x14ac:dyDescent="0.2">
      <c r="A276" s="30">
        <v>268</v>
      </c>
      <c r="B276" s="31" t="s">
        <v>946</v>
      </c>
      <c r="C276" s="32" t="s">
        <v>950</v>
      </c>
      <c r="D276" s="33" t="s">
        <v>951</v>
      </c>
      <c r="E276" s="34" t="s">
        <v>952</v>
      </c>
      <c r="F276" s="35" t="s">
        <v>48</v>
      </c>
      <c r="G276" s="32" t="s">
        <v>953</v>
      </c>
      <c r="H276" s="35">
        <v>3.46</v>
      </c>
      <c r="I276" s="35">
        <v>17</v>
      </c>
      <c r="J276" s="35">
        <v>8.27</v>
      </c>
      <c r="K276" s="35" t="s">
        <v>30</v>
      </c>
      <c r="L276" s="35">
        <v>93</v>
      </c>
      <c r="M276" s="35" t="s">
        <v>24</v>
      </c>
      <c r="N276" s="36" t="s">
        <v>30</v>
      </c>
      <c r="O276" s="37">
        <f>IF(ISNA(HLOOKUP(N276,'[1]danh mục'!$D$3:$F$8,6,0)),"",HLOOKUP(N276,'[1]danh mục'!$D$3:$F$8,6,0))</f>
        <v>1.1000000000000001</v>
      </c>
      <c r="P276" s="38">
        <f>IF(ISNA(VLOOKUP(MID(B276,3,4),'[1]danh mục'!$C$11:$E$23,3,0)),"",O276*5*VLOOKUP(MID(B276,3,4),'[1]danh mục'!$C$11:$E$23,3,0))</f>
        <v>5390000</v>
      </c>
      <c r="Q276" s="34"/>
    </row>
    <row r="277" spans="1:17" ht="18" customHeight="1" x14ac:dyDescent="0.2">
      <c r="A277" s="30">
        <v>269</v>
      </c>
      <c r="B277" s="31" t="s">
        <v>946</v>
      </c>
      <c r="C277" s="32" t="s">
        <v>954</v>
      </c>
      <c r="D277" s="33" t="s">
        <v>955</v>
      </c>
      <c r="E277" s="34" t="s">
        <v>342</v>
      </c>
      <c r="F277" s="35" t="s">
        <v>48</v>
      </c>
      <c r="G277" s="32" t="s">
        <v>956</v>
      </c>
      <c r="H277" s="35">
        <v>3.37</v>
      </c>
      <c r="I277" s="35">
        <v>17</v>
      </c>
      <c r="J277" s="35">
        <v>8.16</v>
      </c>
      <c r="K277" s="35" t="s">
        <v>30</v>
      </c>
      <c r="L277" s="35">
        <v>84</v>
      </c>
      <c r="M277" s="35" t="s">
        <v>29</v>
      </c>
      <c r="N277" s="36" t="s">
        <v>30</v>
      </c>
      <c r="O277" s="37">
        <f>IF(ISNA(HLOOKUP(N277,'[1]danh mục'!$D$3:$F$8,6,0)),"",HLOOKUP(N277,'[1]danh mục'!$D$3:$F$8,6,0))</f>
        <v>1.1000000000000001</v>
      </c>
      <c r="P277" s="38">
        <f>IF(ISNA(VLOOKUP(MID(B277,3,4),'[1]danh mục'!$C$11:$E$23,3,0)),"",O277*5*VLOOKUP(MID(B277,3,4),'[1]danh mục'!$C$11:$E$23,3,0))</f>
        <v>5390000</v>
      </c>
      <c r="Q277" s="34"/>
    </row>
    <row r="278" spans="1:17" ht="18" customHeight="1" x14ac:dyDescent="0.2">
      <c r="A278" s="30">
        <v>270</v>
      </c>
      <c r="B278" s="31" t="s">
        <v>946</v>
      </c>
      <c r="C278" s="32" t="s">
        <v>957</v>
      </c>
      <c r="D278" s="33" t="s">
        <v>958</v>
      </c>
      <c r="E278" s="34" t="s">
        <v>430</v>
      </c>
      <c r="F278" s="35" t="s">
        <v>22</v>
      </c>
      <c r="G278" s="32" t="s">
        <v>959</v>
      </c>
      <c r="H278" s="35">
        <v>3.3</v>
      </c>
      <c r="I278" s="35">
        <v>17</v>
      </c>
      <c r="J278" s="35">
        <v>8.1300000000000008</v>
      </c>
      <c r="K278" s="35" t="s">
        <v>30</v>
      </c>
      <c r="L278" s="35">
        <v>89</v>
      </c>
      <c r="M278" s="35" t="s">
        <v>29</v>
      </c>
      <c r="N278" s="36" t="s">
        <v>30</v>
      </c>
      <c r="O278" s="37">
        <f>IF(ISNA(HLOOKUP(N278,'[1]danh mục'!$D$3:$F$8,6,0)),"",HLOOKUP(N278,'[1]danh mục'!$D$3:$F$8,6,0))</f>
        <v>1.1000000000000001</v>
      </c>
      <c r="P278" s="38">
        <f>IF(ISNA(VLOOKUP(MID(B278,3,4),'[1]danh mục'!$C$11:$E$23,3,0)),"",O278*5*VLOOKUP(MID(B278,3,4),'[1]danh mục'!$C$11:$E$23,3,0))</f>
        <v>5390000</v>
      </c>
      <c r="Q278" s="34"/>
    </row>
    <row r="279" spans="1:17" ht="18" customHeight="1" x14ac:dyDescent="0.2">
      <c r="A279" s="30">
        <v>271</v>
      </c>
      <c r="B279" s="31" t="s">
        <v>946</v>
      </c>
      <c r="C279" s="32" t="s">
        <v>960</v>
      </c>
      <c r="D279" s="33" t="s">
        <v>961</v>
      </c>
      <c r="E279" s="34" t="s">
        <v>713</v>
      </c>
      <c r="F279" s="35" t="s">
        <v>48</v>
      </c>
      <c r="G279" s="32" t="s">
        <v>962</v>
      </c>
      <c r="H279" s="35">
        <v>3.64</v>
      </c>
      <c r="I279" s="35">
        <v>17</v>
      </c>
      <c r="J279" s="35">
        <v>8.58</v>
      </c>
      <c r="K279" s="35" t="s">
        <v>24</v>
      </c>
      <c r="L279" s="35">
        <v>77</v>
      </c>
      <c r="M279" s="35" t="s">
        <v>437</v>
      </c>
      <c r="N279" s="36" t="s">
        <v>437</v>
      </c>
      <c r="O279" s="37">
        <f>IF(ISNA(HLOOKUP(N279,'[1]danh mục'!$D$3:$F$8,6,0)),"",HLOOKUP(N279,'[1]danh mục'!$D$3:$F$8,6,0))</f>
        <v>1</v>
      </c>
      <c r="P279" s="38">
        <f>IF(ISNA(VLOOKUP(MID(B279,3,4),'[1]danh mục'!$C$11:$E$23,3,0)),"",O279*5*VLOOKUP(MID(B279,3,4),'[1]danh mục'!$C$11:$E$23,3,0))</f>
        <v>4900000</v>
      </c>
      <c r="Q279" s="34"/>
    </row>
    <row r="280" spans="1:17" ht="18" customHeight="1" x14ac:dyDescent="0.2">
      <c r="A280" s="30">
        <v>272</v>
      </c>
      <c r="B280" s="31" t="s">
        <v>946</v>
      </c>
      <c r="C280" s="32" t="s">
        <v>963</v>
      </c>
      <c r="D280" s="33" t="s">
        <v>964</v>
      </c>
      <c r="E280" s="34" t="s">
        <v>965</v>
      </c>
      <c r="F280" s="35" t="s">
        <v>48</v>
      </c>
      <c r="G280" s="32" t="s">
        <v>966</v>
      </c>
      <c r="H280" s="35">
        <v>3.62</v>
      </c>
      <c r="I280" s="35">
        <v>17</v>
      </c>
      <c r="J280" s="35">
        <v>8.7100000000000009</v>
      </c>
      <c r="K280" s="35" t="s">
        <v>24</v>
      </c>
      <c r="L280" s="35">
        <v>79</v>
      </c>
      <c r="M280" s="35" t="s">
        <v>437</v>
      </c>
      <c r="N280" s="36" t="s">
        <v>437</v>
      </c>
      <c r="O280" s="37">
        <f>IF(ISNA(HLOOKUP(N280,'[1]danh mục'!$D$3:$F$8,6,0)),"",HLOOKUP(N280,'[1]danh mục'!$D$3:$F$8,6,0))</f>
        <v>1</v>
      </c>
      <c r="P280" s="38">
        <f>IF(ISNA(VLOOKUP(MID(B280,3,4),'[1]danh mục'!$C$11:$E$23,3,0)),"",O280*5*VLOOKUP(MID(B280,3,4),'[1]danh mục'!$C$11:$E$23,3,0))</f>
        <v>4900000</v>
      </c>
      <c r="Q280" s="34"/>
    </row>
    <row r="281" spans="1:17" ht="18" customHeight="1" x14ac:dyDescent="0.2">
      <c r="A281" s="30">
        <v>273</v>
      </c>
      <c r="B281" s="31" t="s">
        <v>946</v>
      </c>
      <c r="C281" s="32" t="s">
        <v>967</v>
      </c>
      <c r="D281" s="33" t="s">
        <v>968</v>
      </c>
      <c r="E281" s="34" t="s">
        <v>969</v>
      </c>
      <c r="F281" s="35" t="s">
        <v>48</v>
      </c>
      <c r="G281" s="32" t="s">
        <v>970</v>
      </c>
      <c r="H281" s="35">
        <v>3.56</v>
      </c>
      <c r="I281" s="35">
        <v>17</v>
      </c>
      <c r="J281" s="35">
        <v>8.5</v>
      </c>
      <c r="K281" s="35" t="s">
        <v>30</v>
      </c>
      <c r="L281" s="35">
        <v>76</v>
      </c>
      <c r="M281" s="35" t="s">
        <v>437</v>
      </c>
      <c r="N281" s="36" t="s">
        <v>437</v>
      </c>
      <c r="O281" s="37">
        <f>IF(ISNA(HLOOKUP(N281,'[1]danh mục'!$D$3:$F$8,6,0)),"",HLOOKUP(N281,'[1]danh mục'!$D$3:$F$8,6,0))</f>
        <v>1</v>
      </c>
      <c r="P281" s="38">
        <f>IF(ISNA(VLOOKUP(MID(B281,3,4),'[1]danh mục'!$C$11:$E$23,3,0)),"",O281*5*VLOOKUP(MID(B281,3,4),'[1]danh mục'!$C$11:$E$23,3,0))</f>
        <v>4900000</v>
      </c>
      <c r="Q281" s="34"/>
    </row>
    <row r="282" spans="1:17" ht="18" customHeight="1" x14ac:dyDescent="0.2">
      <c r="A282" s="30">
        <v>274</v>
      </c>
      <c r="B282" s="31" t="s">
        <v>946</v>
      </c>
      <c r="C282" s="32" t="s">
        <v>971</v>
      </c>
      <c r="D282" s="33" t="s">
        <v>972</v>
      </c>
      <c r="E282" s="34" t="s">
        <v>973</v>
      </c>
      <c r="F282" s="35" t="s">
        <v>48</v>
      </c>
      <c r="G282" s="32" t="s">
        <v>974</v>
      </c>
      <c r="H282" s="35">
        <v>3.48</v>
      </c>
      <c r="I282" s="35">
        <v>17</v>
      </c>
      <c r="J282" s="35">
        <v>8.41</v>
      </c>
      <c r="K282" s="35" t="s">
        <v>30</v>
      </c>
      <c r="L282" s="35">
        <v>75</v>
      </c>
      <c r="M282" s="35" t="s">
        <v>437</v>
      </c>
      <c r="N282" s="36" t="s">
        <v>437</v>
      </c>
      <c r="O282" s="37">
        <f>IF(ISNA(HLOOKUP(N282,'[1]danh mục'!$D$3:$F$8,6,0)),"",HLOOKUP(N282,'[1]danh mục'!$D$3:$F$8,6,0))</f>
        <v>1</v>
      </c>
      <c r="P282" s="38">
        <f>IF(ISNA(VLOOKUP(MID(B282,3,4),'[1]danh mục'!$C$11:$E$23,3,0)),"",O282*5*VLOOKUP(MID(B282,3,4),'[1]danh mục'!$C$11:$E$23,3,0))</f>
        <v>4900000</v>
      </c>
      <c r="Q282" s="34"/>
    </row>
    <row r="283" spans="1:17" ht="18" customHeight="1" x14ac:dyDescent="0.2">
      <c r="A283" s="30">
        <v>275</v>
      </c>
      <c r="B283" s="31" t="s">
        <v>946</v>
      </c>
      <c r="C283" s="32" t="s">
        <v>975</v>
      </c>
      <c r="D283" s="33" t="s">
        <v>976</v>
      </c>
      <c r="E283" s="34" t="s">
        <v>379</v>
      </c>
      <c r="F283" s="35" t="s">
        <v>48</v>
      </c>
      <c r="G283" s="32" t="s">
        <v>977</v>
      </c>
      <c r="H283" s="35">
        <v>3.44</v>
      </c>
      <c r="I283" s="35">
        <v>17</v>
      </c>
      <c r="J283" s="35">
        <v>8.36</v>
      </c>
      <c r="K283" s="35" t="s">
        <v>30</v>
      </c>
      <c r="L283" s="35">
        <v>78</v>
      </c>
      <c r="M283" s="35" t="s">
        <v>437</v>
      </c>
      <c r="N283" s="36" t="s">
        <v>437</v>
      </c>
      <c r="O283" s="37">
        <f>IF(ISNA(HLOOKUP(N283,'[1]danh mục'!$D$3:$F$8,6,0)),"",HLOOKUP(N283,'[1]danh mục'!$D$3:$F$8,6,0))</f>
        <v>1</v>
      </c>
      <c r="P283" s="38">
        <f>IF(ISNA(VLOOKUP(MID(B283,3,4),'[1]danh mục'!$C$11:$E$23,3,0)),"",O283*5*VLOOKUP(MID(B283,3,4),'[1]danh mục'!$C$11:$E$23,3,0))</f>
        <v>4900000</v>
      </c>
      <c r="Q283" s="34"/>
    </row>
    <row r="284" spans="1:17" ht="18" customHeight="1" x14ac:dyDescent="0.2">
      <c r="A284" s="30">
        <v>276</v>
      </c>
      <c r="B284" s="31" t="s">
        <v>946</v>
      </c>
      <c r="C284" s="32" t="s">
        <v>978</v>
      </c>
      <c r="D284" s="33" t="s">
        <v>979</v>
      </c>
      <c r="E284" s="34" t="s">
        <v>980</v>
      </c>
      <c r="F284" s="35" t="s">
        <v>48</v>
      </c>
      <c r="G284" s="32" t="s">
        <v>981</v>
      </c>
      <c r="H284" s="35">
        <v>3.39</v>
      </c>
      <c r="I284" s="35">
        <v>17</v>
      </c>
      <c r="J284" s="35">
        <v>8.26</v>
      </c>
      <c r="K284" s="35" t="s">
        <v>30</v>
      </c>
      <c r="L284" s="35">
        <v>73</v>
      </c>
      <c r="M284" s="35" t="s">
        <v>437</v>
      </c>
      <c r="N284" s="36" t="s">
        <v>437</v>
      </c>
      <c r="O284" s="37">
        <f>IF(ISNA(HLOOKUP(N284,'[1]danh mục'!$D$3:$F$8,6,0)),"",HLOOKUP(N284,'[1]danh mục'!$D$3:$F$8,6,0))</f>
        <v>1</v>
      </c>
      <c r="P284" s="38">
        <f>IF(ISNA(VLOOKUP(MID(B284,3,4),'[1]danh mục'!$C$11:$E$23,3,0)),"",O284*5*VLOOKUP(MID(B284,3,4),'[1]danh mục'!$C$11:$E$23,3,0))</f>
        <v>4900000</v>
      </c>
      <c r="Q284" s="34"/>
    </row>
    <row r="285" spans="1:17" ht="18" customHeight="1" x14ac:dyDescent="0.2">
      <c r="A285" s="30">
        <v>277</v>
      </c>
      <c r="B285" s="31" t="s">
        <v>982</v>
      </c>
      <c r="C285" s="32" t="s">
        <v>983</v>
      </c>
      <c r="D285" s="33" t="s">
        <v>984</v>
      </c>
      <c r="E285" s="34" t="s">
        <v>149</v>
      </c>
      <c r="F285" s="35" t="s">
        <v>48</v>
      </c>
      <c r="G285" s="32" t="s">
        <v>730</v>
      </c>
      <c r="H285" s="35">
        <v>3.37</v>
      </c>
      <c r="I285" s="35">
        <v>17</v>
      </c>
      <c r="J285" s="35">
        <v>8.41</v>
      </c>
      <c r="K285" s="35" t="s">
        <v>30</v>
      </c>
      <c r="L285" s="35">
        <v>77</v>
      </c>
      <c r="M285" s="35" t="s">
        <v>437</v>
      </c>
      <c r="N285" s="36" t="s">
        <v>437</v>
      </c>
      <c r="O285" s="37">
        <f>IF(ISNA(HLOOKUP(N285,'[1]danh mục'!$D$3:$F$8,6,0)),"",HLOOKUP(N285,'[1]danh mục'!$D$3:$F$8,6,0))</f>
        <v>1</v>
      </c>
      <c r="P285" s="38">
        <f>IF(ISNA(VLOOKUP(MID(B285,3,4),'[1]danh mục'!$C$11:$E$23,3,0)),"",O285*5*VLOOKUP(MID(B285,3,4),'[1]danh mục'!$C$11:$E$23,3,0))</f>
        <v>4900000</v>
      </c>
      <c r="Q285" s="34"/>
    </row>
    <row r="286" spans="1:17" ht="18" customHeight="1" x14ac:dyDescent="0.2">
      <c r="A286" s="30">
        <v>278</v>
      </c>
      <c r="B286" s="31" t="s">
        <v>982</v>
      </c>
      <c r="C286" s="32" t="s">
        <v>985</v>
      </c>
      <c r="D286" s="33" t="s">
        <v>986</v>
      </c>
      <c r="E286" s="34" t="s">
        <v>987</v>
      </c>
      <c r="F286" s="35" t="s">
        <v>48</v>
      </c>
      <c r="G286" s="32" t="s">
        <v>988</v>
      </c>
      <c r="H286" s="35">
        <v>3.37</v>
      </c>
      <c r="I286" s="35">
        <v>17</v>
      </c>
      <c r="J286" s="35">
        <v>8.17</v>
      </c>
      <c r="K286" s="35" t="s">
        <v>30</v>
      </c>
      <c r="L286" s="35">
        <v>73</v>
      </c>
      <c r="M286" s="35" t="s">
        <v>437</v>
      </c>
      <c r="N286" s="36" t="s">
        <v>437</v>
      </c>
      <c r="O286" s="37">
        <f>IF(ISNA(HLOOKUP(N286,'[1]danh mục'!$D$3:$F$8,6,0)),"",HLOOKUP(N286,'[1]danh mục'!$D$3:$F$8,6,0))</f>
        <v>1</v>
      </c>
      <c r="P286" s="38">
        <f>IF(ISNA(VLOOKUP(MID(B286,3,4),'[1]danh mục'!$C$11:$E$23,3,0)),"",O286*5*VLOOKUP(MID(B286,3,4),'[1]danh mục'!$C$11:$E$23,3,0))</f>
        <v>4900000</v>
      </c>
      <c r="Q286" s="34"/>
    </row>
    <row r="287" spans="1:17" ht="18" customHeight="1" x14ac:dyDescent="0.2">
      <c r="A287" s="30">
        <v>279</v>
      </c>
      <c r="B287" s="31" t="s">
        <v>982</v>
      </c>
      <c r="C287" s="32" t="s">
        <v>989</v>
      </c>
      <c r="D287" s="33" t="s">
        <v>774</v>
      </c>
      <c r="E287" s="34" t="s">
        <v>990</v>
      </c>
      <c r="F287" s="35" t="s">
        <v>48</v>
      </c>
      <c r="G287" s="32" t="s">
        <v>991</v>
      </c>
      <c r="H287" s="35">
        <v>3.32</v>
      </c>
      <c r="I287" s="35">
        <v>17</v>
      </c>
      <c r="J287" s="35">
        <v>8.07</v>
      </c>
      <c r="K287" s="35" t="s">
        <v>30</v>
      </c>
      <c r="L287" s="35">
        <v>72</v>
      </c>
      <c r="M287" s="35" t="s">
        <v>437</v>
      </c>
      <c r="N287" s="36" t="s">
        <v>437</v>
      </c>
      <c r="O287" s="37">
        <f>IF(ISNA(HLOOKUP(N287,'[1]danh mục'!$D$3:$F$8,6,0)),"",HLOOKUP(N287,'[1]danh mục'!$D$3:$F$8,6,0))</f>
        <v>1</v>
      </c>
      <c r="P287" s="38">
        <f>IF(ISNA(VLOOKUP(MID(B287,3,4),'[1]danh mục'!$C$11:$E$23,3,0)),"",O287*5*VLOOKUP(MID(B287,3,4),'[1]danh mục'!$C$11:$E$23,3,0))</f>
        <v>4900000</v>
      </c>
      <c r="Q287" s="34"/>
    </row>
    <row r="288" spans="1:17" ht="18" customHeight="1" x14ac:dyDescent="0.2">
      <c r="A288" s="30">
        <v>280</v>
      </c>
      <c r="B288" s="31" t="s">
        <v>982</v>
      </c>
      <c r="C288" s="32" t="s">
        <v>992</v>
      </c>
      <c r="D288" s="33" t="s">
        <v>993</v>
      </c>
      <c r="E288" s="34" t="s">
        <v>169</v>
      </c>
      <c r="F288" s="35" t="s">
        <v>48</v>
      </c>
      <c r="G288" s="32" t="s">
        <v>994</v>
      </c>
      <c r="H288" s="35">
        <v>3.28</v>
      </c>
      <c r="I288" s="35">
        <v>17</v>
      </c>
      <c r="J288" s="35">
        <v>8.14</v>
      </c>
      <c r="K288" s="35" t="s">
        <v>30</v>
      </c>
      <c r="L288" s="35">
        <v>72</v>
      </c>
      <c r="M288" s="35" t="s">
        <v>437</v>
      </c>
      <c r="N288" s="36" t="s">
        <v>437</v>
      </c>
      <c r="O288" s="37">
        <f>IF(ISNA(HLOOKUP(N288,'[1]danh mục'!$D$3:$F$8,6,0)),"",HLOOKUP(N288,'[1]danh mục'!$D$3:$F$8,6,0))</f>
        <v>1</v>
      </c>
      <c r="P288" s="38">
        <f>IF(ISNA(VLOOKUP(MID(B288,3,4),'[1]danh mục'!$C$11:$E$23,3,0)),"",O288*5*VLOOKUP(MID(B288,3,4),'[1]danh mục'!$C$11:$E$23,3,0))</f>
        <v>4900000</v>
      </c>
      <c r="Q288" s="34"/>
    </row>
    <row r="289" spans="1:17" ht="18" customHeight="1" x14ac:dyDescent="0.2">
      <c r="A289" s="30">
        <v>281</v>
      </c>
      <c r="B289" s="58" t="s">
        <v>995</v>
      </c>
      <c r="C289" s="50" t="s">
        <v>996</v>
      </c>
      <c r="D289" s="51" t="s">
        <v>997</v>
      </c>
      <c r="E289" s="51" t="s">
        <v>129</v>
      </c>
      <c r="F289" s="45" t="s">
        <v>48</v>
      </c>
      <c r="G289" s="50" t="s">
        <v>998</v>
      </c>
      <c r="H289" s="45">
        <v>3.52</v>
      </c>
      <c r="I289" s="45">
        <v>15</v>
      </c>
      <c r="J289" s="45">
        <v>8.14</v>
      </c>
      <c r="K289" s="45" t="s">
        <v>30</v>
      </c>
      <c r="L289" s="45">
        <v>92</v>
      </c>
      <c r="M289" s="45" t="s">
        <v>24</v>
      </c>
      <c r="N289" s="49" t="s">
        <v>30</v>
      </c>
      <c r="O289" s="37">
        <f>IF(ISNA(HLOOKUP(N289,'[1]danh mục'!$D$3:$F$8,6,0)),"",HLOOKUP(N289,'[1]danh mục'!$D$3:$F$8,6,0))</f>
        <v>1.1000000000000001</v>
      </c>
      <c r="P289" s="38">
        <f>IF(ISNA(VLOOKUP(MID(B289,3,4),'[1]danh mục'!$C$11:$E$23,3,0)),"",O289*5*VLOOKUP(MID(B289,3,4),'[1]danh mục'!$C$11:$E$23,3,0))</f>
        <v>6435000</v>
      </c>
      <c r="Q289" s="34"/>
    </row>
    <row r="290" spans="1:17" ht="18" customHeight="1" x14ac:dyDescent="0.2">
      <c r="A290" s="30">
        <v>282</v>
      </c>
      <c r="B290" s="58" t="s">
        <v>999</v>
      </c>
      <c r="C290" s="50" t="s">
        <v>1000</v>
      </c>
      <c r="D290" s="51" t="s">
        <v>778</v>
      </c>
      <c r="E290" s="51" t="s">
        <v>89</v>
      </c>
      <c r="F290" s="45" t="s">
        <v>22</v>
      </c>
      <c r="G290" s="50" t="s">
        <v>1001</v>
      </c>
      <c r="H290" s="45">
        <v>3.5</v>
      </c>
      <c r="I290" s="45">
        <v>15</v>
      </c>
      <c r="J290" s="45">
        <v>8.34</v>
      </c>
      <c r="K290" s="45" t="s">
        <v>30</v>
      </c>
      <c r="L290" s="45">
        <v>89</v>
      </c>
      <c r="M290" s="45" t="s">
        <v>29</v>
      </c>
      <c r="N290" s="49" t="s">
        <v>30</v>
      </c>
      <c r="O290" s="37">
        <f>IF(ISNA(HLOOKUP(N290,'[1]danh mục'!$D$3:$F$8,6,0)),"",HLOOKUP(N290,'[1]danh mục'!$D$3:$F$8,6,0))</f>
        <v>1.1000000000000001</v>
      </c>
      <c r="P290" s="38">
        <f>IF(ISNA(VLOOKUP(MID(B290,3,4),'[1]danh mục'!$C$11:$E$23,3,0)),"",O290*5*VLOOKUP(MID(B290,3,4),'[1]danh mục'!$C$11:$E$23,3,0))</f>
        <v>6435000</v>
      </c>
      <c r="Q290" s="34"/>
    </row>
    <row r="291" spans="1:17" ht="18" customHeight="1" x14ac:dyDescent="0.2">
      <c r="A291" s="30">
        <v>283</v>
      </c>
      <c r="B291" s="58" t="s">
        <v>995</v>
      </c>
      <c r="C291" s="50" t="s">
        <v>1002</v>
      </c>
      <c r="D291" s="51" t="s">
        <v>1003</v>
      </c>
      <c r="E291" s="51" t="s">
        <v>117</v>
      </c>
      <c r="F291" s="45" t="s">
        <v>22</v>
      </c>
      <c r="G291" s="50" t="s">
        <v>1004</v>
      </c>
      <c r="H291" s="45">
        <v>3.32</v>
      </c>
      <c r="I291" s="45">
        <v>15</v>
      </c>
      <c r="J291" s="45">
        <v>8.1199999999999992</v>
      </c>
      <c r="K291" s="45" t="s">
        <v>30</v>
      </c>
      <c r="L291" s="45">
        <v>90</v>
      </c>
      <c r="M291" s="45" t="s">
        <v>24</v>
      </c>
      <c r="N291" s="49" t="s">
        <v>30</v>
      </c>
      <c r="O291" s="37">
        <f>IF(ISNA(HLOOKUP(N291,'[1]danh mục'!$D$3:$F$8,6,0)),"",HLOOKUP(N291,'[1]danh mục'!$D$3:$F$8,6,0))</f>
        <v>1.1000000000000001</v>
      </c>
      <c r="P291" s="38">
        <f>IF(ISNA(VLOOKUP(MID(B291,3,4),'[1]danh mục'!$C$11:$E$23,3,0)),"",O291*5*VLOOKUP(MID(B291,3,4),'[1]danh mục'!$C$11:$E$23,3,0))</f>
        <v>6435000</v>
      </c>
      <c r="Q291" s="34"/>
    </row>
    <row r="292" spans="1:17" ht="18" customHeight="1" x14ac:dyDescent="0.2">
      <c r="A292" s="30">
        <v>284</v>
      </c>
      <c r="B292" s="58" t="s">
        <v>995</v>
      </c>
      <c r="C292" s="50" t="s">
        <v>1008</v>
      </c>
      <c r="D292" s="51" t="s">
        <v>1009</v>
      </c>
      <c r="E292" s="51" t="s">
        <v>1010</v>
      </c>
      <c r="F292" s="45" t="s">
        <v>22</v>
      </c>
      <c r="G292" s="50" t="s">
        <v>841</v>
      </c>
      <c r="H292" s="45">
        <v>3.32</v>
      </c>
      <c r="I292" s="45">
        <v>15</v>
      </c>
      <c r="J292" s="45">
        <v>8.1199999999999992</v>
      </c>
      <c r="K292" s="45" t="s">
        <v>30</v>
      </c>
      <c r="L292" s="45">
        <v>80</v>
      </c>
      <c r="M292" s="45" t="s">
        <v>29</v>
      </c>
      <c r="N292" s="49" t="s">
        <v>30</v>
      </c>
      <c r="O292" s="37">
        <f>IF(ISNA(HLOOKUP(N292,'[1]danh mục'!$D$3:$F$8,6,0)),"",HLOOKUP(N292,'[1]danh mục'!$D$3:$F$8,6,0))</f>
        <v>1.1000000000000001</v>
      </c>
      <c r="P292" s="38">
        <f>IF(ISNA(VLOOKUP(MID(B292,3,4),'[1]danh mục'!$C$11:$E$23,3,0)),"",O292*5*VLOOKUP(MID(B292,3,4),'[1]danh mục'!$C$11:$E$23,3,0))</f>
        <v>6435000</v>
      </c>
      <c r="Q292" s="34"/>
    </row>
    <row r="293" spans="1:17" ht="18" customHeight="1" x14ac:dyDescent="0.2">
      <c r="A293" s="30">
        <v>285</v>
      </c>
      <c r="B293" s="58" t="s">
        <v>999</v>
      </c>
      <c r="C293" s="50" t="s">
        <v>1005</v>
      </c>
      <c r="D293" s="51" t="s">
        <v>1006</v>
      </c>
      <c r="E293" s="51" t="s">
        <v>740</v>
      </c>
      <c r="F293" s="45" t="s">
        <v>48</v>
      </c>
      <c r="G293" s="50" t="s">
        <v>1007</v>
      </c>
      <c r="H293" s="45">
        <v>3.32</v>
      </c>
      <c r="I293" s="45">
        <v>15</v>
      </c>
      <c r="J293" s="45">
        <v>8.1</v>
      </c>
      <c r="K293" s="45" t="s">
        <v>30</v>
      </c>
      <c r="L293" s="45">
        <v>80</v>
      </c>
      <c r="M293" s="45" t="s">
        <v>29</v>
      </c>
      <c r="N293" s="49" t="s">
        <v>30</v>
      </c>
      <c r="O293" s="37">
        <f>IF(ISNA(HLOOKUP(N293,'[1]danh mục'!$D$3:$F$8,6,0)),"",HLOOKUP(N293,'[1]danh mục'!$D$3:$F$8,6,0))</f>
        <v>1.1000000000000001</v>
      </c>
      <c r="P293" s="38">
        <f>IF(ISNA(VLOOKUP(MID(B293,3,4),'[1]danh mục'!$C$11:$E$23,3,0)),"",O293*5*VLOOKUP(MID(B293,3,4),'[1]danh mục'!$C$11:$E$23,3,0))</f>
        <v>6435000</v>
      </c>
      <c r="Q293" s="34"/>
    </row>
    <row r="294" spans="1:17" ht="18" customHeight="1" x14ac:dyDescent="0.2">
      <c r="A294" s="30">
        <v>286</v>
      </c>
      <c r="B294" s="58" t="s">
        <v>999</v>
      </c>
      <c r="C294" s="50" t="s">
        <v>1011</v>
      </c>
      <c r="D294" s="51" t="s">
        <v>720</v>
      </c>
      <c r="E294" s="51" t="s">
        <v>828</v>
      </c>
      <c r="F294" s="45" t="s">
        <v>48</v>
      </c>
      <c r="G294" s="50" t="s">
        <v>1012</v>
      </c>
      <c r="H294" s="45">
        <v>3.32</v>
      </c>
      <c r="I294" s="45">
        <v>15</v>
      </c>
      <c r="J294" s="45">
        <v>8.02</v>
      </c>
      <c r="K294" s="45" t="s">
        <v>30</v>
      </c>
      <c r="L294" s="45">
        <v>80</v>
      </c>
      <c r="M294" s="45" t="s">
        <v>29</v>
      </c>
      <c r="N294" s="49" t="s">
        <v>30</v>
      </c>
      <c r="O294" s="37">
        <f>IF(ISNA(HLOOKUP(N294,'[1]danh mục'!$D$3:$F$8,6,0)),"",HLOOKUP(N294,'[1]danh mục'!$D$3:$F$8,6,0))</f>
        <v>1.1000000000000001</v>
      </c>
      <c r="P294" s="38">
        <f>IF(ISNA(VLOOKUP(MID(B294,3,4),'[1]danh mục'!$C$11:$E$23,3,0)),"",O294*5*VLOOKUP(MID(B294,3,4),'[1]danh mục'!$C$11:$E$23,3,0))</f>
        <v>6435000</v>
      </c>
      <c r="Q294" s="34"/>
    </row>
    <row r="295" spans="1:17" ht="18" customHeight="1" x14ac:dyDescent="0.2">
      <c r="A295" s="30">
        <v>287</v>
      </c>
      <c r="B295" s="58" t="s">
        <v>999</v>
      </c>
      <c r="C295" s="50" t="s">
        <v>1013</v>
      </c>
      <c r="D295" s="51" t="s">
        <v>1014</v>
      </c>
      <c r="E295" s="51" t="s">
        <v>1015</v>
      </c>
      <c r="F295" s="45" t="s">
        <v>22</v>
      </c>
      <c r="G295" s="50" t="s">
        <v>1016</v>
      </c>
      <c r="H295" s="45">
        <v>3.22</v>
      </c>
      <c r="I295" s="45">
        <v>15</v>
      </c>
      <c r="J295" s="45">
        <v>7.94</v>
      </c>
      <c r="K295" s="45" t="s">
        <v>30</v>
      </c>
      <c r="L295" s="45">
        <v>89</v>
      </c>
      <c r="M295" s="45" t="s">
        <v>29</v>
      </c>
      <c r="N295" s="49" t="s">
        <v>30</v>
      </c>
      <c r="O295" s="37">
        <f>IF(ISNA(HLOOKUP(N295,'[1]danh mục'!$D$3:$F$8,6,0)),"",HLOOKUP(N295,'[1]danh mục'!$D$3:$F$8,6,0))</f>
        <v>1.1000000000000001</v>
      </c>
      <c r="P295" s="38">
        <f>IF(ISNA(VLOOKUP(MID(B295,3,4),'[1]danh mục'!$C$11:$E$23,3,0)),"",O295*5*VLOOKUP(MID(B295,3,4),'[1]danh mục'!$C$11:$E$23,3,0))</f>
        <v>6435000</v>
      </c>
      <c r="Q295" s="34"/>
    </row>
    <row r="296" spans="1:17" ht="18" customHeight="1" x14ac:dyDescent="0.2">
      <c r="A296" s="30">
        <v>288</v>
      </c>
      <c r="B296" s="58" t="s">
        <v>999</v>
      </c>
      <c r="C296" s="50" t="s">
        <v>1017</v>
      </c>
      <c r="D296" s="51" t="s">
        <v>1018</v>
      </c>
      <c r="E296" s="51" t="s">
        <v>70</v>
      </c>
      <c r="F296" s="45" t="s">
        <v>22</v>
      </c>
      <c r="G296" s="50" t="s">
        <v>765</v>
      </c>
      <c r="H296" s="45">
        <v>3.22</v>
      </c>
      <c r="I296" s="45">
        <v>15</v>
      </c>
      <c r="J296" s="45">
        <v>8.14</v>
      </c>
      <c r="K296" s="45" t="s">
        <v>30</v>
      </c>
      <c r="L296" s="45">
        <v>84</v>
      </c>
      <c r="M296" s="45" t="s">
        <v>29</v>
      </c>
      <c r="N296" s="49" t="s">
        <v>30</v>
      </c>
      <c r="O296" s="37">
        <f>IF(ISNA(HLOOKUP(N296,'[1]danh mục'!$D$3:$F$8,6,0)),"",HLOOKUP(N296,'[1]danh mục'!$D$3:$F$8,6,0))</f>
        <v>1.1000000000000001</v>
      </c>
      <c r="P296" s="38">
        <f>IF(ISNA(VLOOKUP(MID(B296,3,4),'[1]danh mục'!$C$11:$E$23,3,0)),"",O296*5*VLOOKUP(MID(B296,3,4),'[1]danh mục'!$C$11:$E$23,3,0))</f>
        <v>6435000</v>
      </c>
      <c r="Q296" s="34"/>
    </row>
    <row r="297" spans="1:17" ht="18" customHeight="1" x14ac:dyDescent="0.2">
      <c r="A297" s="30">
        <v>289</v>
      </c>
      <c r="B297" s="58" t="s">
        <v>999</v>
      </c>
      <c r="C297" s="50" t="s">
        <v>1019</v>
      </c>
      <c r="D297" s="51" t="s">
        <v>1020</v>
      </c>
      <c r="E297" s="51" t="s">
        <v>1021</v>
      </c>
      <c r="F297" s="45" t="s">
        <v>22</v>
      </c>
      <c r="G297" s="50" t="s">
        <v>1022</v>
      </c>
      <c r="H297" s="45">
        <v>3.2</v>
      </c>
      <c r="I297" s="45">
        <v>15</v>
      </c>
      <c r="J297" s="45">
        <v>8.1199999999999992</v>
      </c>
      <c r="K297" s="45" t="s">
        <v>30</v>
      </c>
      <c r="L297" s="45">
        <v>80</v>
      </c>
      <c r="M297" s="45" t="s">
        <v>29</v>
      </c>
      <c r="N297" s="49" t="s">
        <v>30</v>
      </c>
      <c r="O297" s="37">
        <f>IF(ISNA(HLOOKUP(N297,'[1]danh mục'!$D$3:$F$8,6,0)),"",HLOOKUP(N297,'[1]danh mục'!$D$3:$F$8,6,0))</f>
        <v>1.1000000000000001</v>
      </c>
      <c r="P297" s="38">
        <f>IF(ISNA(VLOOKUP(MID(B297,3,4),'[1]danh mục'!$C$11:$E$23,3,0)),"",O297*5*VLOOKUP(MID(B297,3,4),'[1]danh mục'!$C$11:$E$23,3,0))</f>
        <v>6435000</v>
      </c>
      <c r="Q297" s="34"/>
    </row>
    <row r="298" spans="1:17" ht="18" customHeight="1" x14ac:dyDescent="0.2">
      <c r="A298" s="30">
        <v>290</v>
      </c>
      <c r="B298" s="58" t="s">
        <v>995</v>
      </c>
      <c r="C298" s="50" t="s">
        <v>1023</v>
      </c>
      <c r="D298" s="51" t="s">
        <v>1024</v>
      </c>
      <c r="E298" s="51" t="s">
        <v>289</v>
      </c>
      <c r="F298" s="45" t="s">
        <v>48</v>
      </c>
      <c r="G298" s="50" t="s">
        <v>1025</v>
      </c>
      <c r="H298" s="45">
        <v>3.14</v>
      </c>
      <c r="I298" s="45">
        <v>15</v>
      </c>
      <c r="J298" s="45">
        <v>7.68</v>
      </c>
      <c r="K298" s="45" t="s">
        <v>437</v>
      </c>
      <c r="L298" s="45">
        <v>84</v>
      </c>
      <c r="M298" s="45" t="s">
        <v>29</v>
      </c>
      <c r="N298" s="49" t="s">
        <v>437</v>
      </c>
      <c r="O298" s="37">
        <f>IF(ISNA(HLOOKUP(N298,'[1]danh mục'!$D$3:$F$8,6,0)),"",HLOOKUP(N298,'[1]danh mục'!$D$3:$F$8,6,0))</f>
        <v>1</v>
      </c>
      <c r="P298" s="38">
        <f>IF(ISNA(VLOOKUP(MID(B298,3,4),'[1]danh mục'!$C$11:$E$23,3,0)),"",O298*5*VLOOKUP(MID(B298,3,4),'[1]danh mục'!$C$11:$E$23,3,0))</f>
        <v>5850000</v>
      </c>
      <c r="Q298" s="34"/>
    </row>
    <row r="299" spans="1:17" ht="18" customHeight="1" x14ac:dyDescent="0.2">
      <c r="A299" s="30">
        <v>291</v>
      </c>
      <c r="B299" s="31" t="s">
        <v>1026</v>
      </c>
      <c r="C299" s="32" t="s">
        <v>1027</v>
      </c>
      <c r="D299" s="33" t="s">
        <v>1028</v>
      </c>
      <c r="E299" s="34" t="s">
        <v>713</v>
      </c>
      <c r="F299" s="35" t="s">
        <v>48</v>
      </c>
      <c r="G299" s="32" t="s">
        <v>1029</v>
      </c>
      <c r="H299" s="35">
        <v>3.78</v>
      </c>
      <c r="I299" s="35">
        <v>18</v>
      </c>
      <c r="J299" s="35">
        <v>8.92</v>
      </c>
      <c r="K299" s="35" t="s">
        <v>24</v>
      </c>
      <c r="L299" s="35">
        <v>77</v>
      </c>
      <c r="M299" s="35" t="s">
        <v>437</v>
      </c>
      <c r="N299" s="36" t="s">
        <v>437</v>
      </c>
      <c r="O299" s="37">
        <f>IF(ISNA(HLOOKUP(N299,'[1]danh mục'!$D$3:$F$8,6,0)),"",HLOOKUP(N299,'[1]danh mục'!$D$3:$F$8,6,0))</f>
        <v>1</v>
      </c>
      <c r="P299" s="38">
        <f>IF(ISNA(VLOOKUP(MID(B299,3,4),'[1]danh mục'!$C$11:$E$23,3,0)),"",O299*5*VLOOKUP(MID(B299,3,4),'[1]danh mục'!$C$11:$E$23,3,0))</f>
        <v>3900000</v>
      </c>
      <c r="Q299" s="34"/>
    </row>
    <row r="300" spans="1:17" ht="18" customHeight="1" x14ac:dyDescent="0.2">
      <c r="A300" s="30">
        <v>292</v>
      </c>
      <c r="B300" s="31" t="s">
        <v>1026</v>
      </c>
      <c r="C300" s="32" t="s">
        <v>1030</v>
      </c>
      <c r="D300" s="33" t="s">
        <v>1031</v>
      </c>
      <c r="E300" s="34" t="s">
        <v>1032</v>
      </c>
      <c r="F300" s="35" t="s">
        <v>22</v>
      </c>
      <c r="G300" s="32" t="s">
        <v>1033</v>
      </c>
      <c r="H300" s="35">
        <v>3.5</v>
      </c>
      <c r="I300" s="35">
        <v>18</v>
      </c>
      <c r="J300" s="35">
        <v>8.0299999999999994</v>
      </c>
      <c r="K300" s="35" t="s">
        <v>30</v>
      </c>
      <c r="L300" s="35">
        <v>71</v>
      </c>
      <c r="M300" s="35" t="s">
        <v>437</v>
      </c>
      <c r="N300" s="36" t="s">
        <v>437</v>
      </c>
      <c r="O300" s="37">
        <f>IF(ISNA(HLOOKUP(N300,'[1]danh mục'!$D$3:$F$8,6,0)),"",HLOOKUP(N300,'[1]danh mục'!$D$3:$F$8,6,0))</f>
        <v>1</v>
      </c>
      <c r="P300" s="38">
        <f>IF(ISNA(VLOOKUP(MID(B300,3,4),'[1]danh mục'!$C$11:$E$23,3,0)),"",O300*5*VLOOKUP(MID(B300,3,4),'[1]danh mục'!$C$11:$E$23,3,0))</f>
        <v>3900000</v>
      </c>
      <c r="Q300" s="34"/>
    </row>
    <row r="301" spans="1:17" ht="18" customHeight="1" x14ac:dyDescent="0.2">
      <c r="A301" s="30">
        <v>293</v>
      </c>
      <c r="B301" s="31" t="s">
        <v>1026</v>
      </c>
      <c r="C301" s="32" t="s">
        <v>1034</v>
      </c>
      <c r="D301" s="33" t="s">
        <v>1035</v>
      </c>
      <c r="E301" s="34" t="s">
        <v>729</v>
      </c>
      <c r="F301" s="35" t="s">
        <v>48</v>
      </c>
      <c r="G301" s="32" t="s">
        <v>1004</v>
      </c>
      <c r="H301" s="35">
        <v>3.44</v>
      </c>
      <c r="I301" s="35">
        <v>18</v>
      </c>
      <c r="J301" s="35">
        <v>8.18</v>
      </c>
      <c r="K301" s="35" t="s">
        <v>30</v>
      </c>
      <c r="L301" s="35">
        <v>77</v>
      </c>
      <c r="M301" s="35" t="s">
        <v>437</v>
      </c>
      <c r="N301" s="36" t="s">
        <v>437</v>
      </c>
      <c r="O301" s="37">
        <f>IF(ISNA(HLOOKUP(N301,'[1]danh mục'!$D$3:$F$8,6,0)),"",HLOOKUP(N301,'[1]danh mục'!$D$3:$F$8,6,0))</f>
        <v>1</v>
      </c>
      <c r="P301" s="38">
        <f>IF(ISNA(VLOOKUP(MID(B301,3,4),'[1]danh mục'!$C$11:$E$23,3,0)),"",O301*5*VLOOKUP(MID(B301,3,4),'[1]danh mục'!$C$11:$E$23,3,0))</f>
        <v>3900000</v>
      </c>
      <c r="Q301" s="34"/>
    </row>
    <row r="302" spans="1:17" ht="18" customHeight="1" x14ac:dyDescent="0.2">
      <c r="A302" s="30">
        <v>294</v>
      </c>
      <c r="B302" s="31" t="s">
        <v>1026</v>
      </c>
      <c r="C302" s="32" t="s">
        <v>1036</v>
      </c>
      <c r="D302" s="33" t="s">
        <v>1037</v>
      </c>
      <c r="E302" s="34" t="s">
        <v>740</v>
      </c>
      <c r="F302" s="35" t="s">
        <v>48</v>
      </c>
      <c r="G302" s="32" t="s">
        <v>794</v>
      </c>
      <c r="H302" s="35">
        <v>3.17</v>
      </c>
      <c r="I302" s="35">
        <v>18</v>
      </c>
      <c r="J302" s="35">
        <v>7.76</v>
      </c>
      <c r="K302" s="35" t="s">
        <v>437</v>
      </c>
      <c r="L302" s="35">
        <v>82</v>
      </c>
      <c r="M302" s="35" t="s">
        <v>29</v>
      </c>
      <c r="N302" s="36" t="s">
        <v>437</v>
      </c>
      <c r="O302" s="37">
        <f>IF(ISNA(HLOOKUP(N302,'[1]danh mục'!$D$3:$F$8,6,0)),"",HLOOKUP(N302,'[1]danh mục'!$D$3:$F$8,6,0))</f>
        <v>1</v>
      </c>
      <c r="P302" s="38">
        <f>IF(ISNA(VLOOKUP(MID(B302,3,4),'[1]danh mục'!$C$11:$E$23,3,0)),"",O302*5*VLOOKUP(MID(B302,3,4),'[1]danh mục'!$C$11:$E$23,3,0))</f>
        <v>3900000</v>
      </c>
      <c r="Q302" s="34"/>
    </row>
    <row r="303" spans="1:17" ht="18" customHeight="1" x14ac:dyDescent="0.2">
      <c r="A303" s="30">
        <v>295</v>
      </c>
      <c r="B303" s="31" t="s">
        <v>1026</v>
      </c>
      <c r="C303" s="32" t="s">
        <v>1038</v>
      </c>
      <c r="D303" s="33" t="s">
        <v>1039</v>
      </c>
      <c r="E303" s="34" t="s">
        <v>1040</v>
      </c>
      <c r="F303" s="35" t="s">
        <v>48</v>
      </c>
      <c r="G303" s="32" t="s">
        <v>1041</v>
      </c>
      <c r="H303" s="35">
        <v>3.11</v>
      </c>
      <c r="I303" s="35">
        <v>18</v>
      </c>
      <c r="J303" s="35">
        <v>7.99</v>
      </c>
      <c r="K303" s="35" t="s">
        <v>437</v>
      </c>
      <c r="L303" s="35">
        <v>90</v>
      </c>
      <c r="M303" s="35" t="s">
        <v>24</v>
      </c>
      <c r="N303" s="36" t="s">
        <v>437</v>
      </c>
      <c r="O303" s="37">
        <f>IF(ISNA(HLOOKUP(N303,'[1]danh mục'!$D$3:$F$8,6,0)),"",HLOOKUP(N303,'[1]danh mục'!$D$3:$F$8,6,0))</f>
        <v>1</v>
      </c>
      <c r="P303" s="38">
        <f>IF(ISNA(VLOOKUP(MID(B303,3,4),'[1]danh mục'!$C$11:$E$23,3,0)),"",O303*5*VLOOKUP(MID(B303,3,4),'[1]danh mục'!$C$11:$E$23,3,0))</f>
        <v>3900000</v>
      </c>
      <c r="Q303" s="34"/>
    </row>
    <row r="304" spans="1:17" ht="18" customHeight="1" x14ac:dyDescent="0.2">
      <c r="A304" s="30">
        <v>296</v>
      </c>
      <c r="B304" s="31" t="s">
        <v>1026</v>
      </c>
      <c r="C304" s="32" t="s">
        <v>1042</v>
      </c>
      <c r="D304" s="33" t="s">
        <v>1043</v>
      </c>
      <c r="E304" s="34" t="s">
        <v>932</v>
      </c>
      <c r="F304" s="35" t="s">
        <v>48</v>
      </c>
      <c r="G304" s="32" t="s">
        <v>1044</v>
      </c>
      <c r="H304" s="35">
        <v>3.06</v>
      </c>
      <c r="I304" s="35">
        <v>18</v>
      </c>
      <c r="J304" s="35">
        <v>7.59</v>
      </c>
      <c r="K304" s="35" t="s">
        <v>437</v>
      </c>
      <c r="L304" s="35">
        <v>81</v>
      </c>
      <c r="M304" s="35" t="s">
        <v>29</v>
      </c>
      <c r="N304" s="36" t="s">
        <v>437</v>
      </c>
      <c r="O304" s="37">
        <f>IF(ISNA(HLOOKUP(N304,'[1]danh mục'!$D$3:$F$8,6,0)),"",HLOOKUP(N304,'[1]danh mục'!$D$3:$F$8,6,0))</f>
        <v>1</v>
      </c>
      <c r="P304" s="38">
        <f>IF(ISNA(VLOOKUP(MID(B304,3,4),'[1]danh mục'!$C$11:$E$23,3,0)),"",O304*5*VLOOKUP(MID(B304,3,4),'[1]danh mục'!$C$11:$E$23,3,0))</f>
        <v>3900000</v>
      </c>
      <c r="Q304" s="34"/>
    </row>
    <row r="305" spans="1:17" ht="18" customHeight="1" x14ac:dyDescent="0.2">
      <c r="A305" s="30">
        <v>297</v>
      </c>
      <c r="B305" s="31" t="s">
        <v>1045</v>
      </c>
      <c r="C305" s="32" t="s">
        <v>1046</v>
      </c>
      <c r="D305" s="33" t="s">
        <v>1047</v>
      </c>
      <c r="E305" s="34" t="s">
        <v>1048</v>
      </c>
      <c r="F305" s="35" t="s">
        <v>22</v>
      </c>
      <c r="G305" s="32" t="s">
        <v>1049</v>
      </c>
      <c r="H305" s="35">
        <v>3.13</v>
      </c>
      <c r="I305" s="35">
        <v>16</v>
      </c>
      <c r="J305" s="35">
        <v>7.55</v>
      </c>
      <c r="K305" s="35" t="s">
        <v>437</v>
      </c>
      <c r="L305" s="35">
        <v>86</v>
      </c>
      <c r="M305" s="35" t="s">
        <v>29</v>
      </c>
      <c r="N305" s="36" t="s">
        <v>437</v>
      </c>
      <c r="O305" s="37">
        <f>IF(ISNA(HLOOKUP(N305,'[1]danh mục'!$D$3:$F$8,6,0)),"",HLOOKUP(N305,'[1]danh mục'!$D$3:$F$8,6,0))</f>
        <v>1</v>
      </c>
      <c r="P305" s="38">
        <f>IF(ISNA(VLOOKUP(MID(B305,3,4),'[1]danh mục'!$C$11:$E$23,3,0)),"",O305*5*VLOOKUP(MID(B305,3,4),'[1]danh mục'!$C$11:$E$23,3,0))</f>
        <v>4700000</v>
      </c>
      <c r="Q305" s="34"/>
    </row>
    <row r="306" spans="1:17" ht="18" customHeight="1" x14ac:dyDescent="0.2">
      <c r="A306" s="30">
        <v>298</v>
      </c>
      <c r="B306" s="31" t="s">
        <v>1045</v>
      </c>
      <c r="C306" s="32" t="s">
        <v>1050</v>
      </c>
      <c r="D306" s="33" t="s">
        <v>1051</v>
      </c>
      <c r="E306" s="34" t="s">
        <v>1052</v>
      </c>
      <c r="F306" s="35" t="s">
        <v>22</v>
      </c>
      <c r="G306" s="32" t="s">
        <v>1053</v>
      </c>
      <c r="H306" s="35">
        <v>3.13</v>
      </c>
      <c r="I306" s="35">
        <v>16</v>
      </c>
      <c r="J306" s="35">
        <v>7.85</v>
      </c>
      <c r="K306" s="35" t="s">
        <v>437</v>
      </c>
      <c r="L306" s="35">
        <v>86</v>
      </c>
      <c r="M306" s="35" t="s">
        <v>29</v>
      </c>
      <c r="N306" s="36" t="s">
        <v>437</v>
      </c>
      <c r="O306" s="37">
        <f>IF(ISNA(HLOOKUP(N306,'[1]danh mục'!$D$3:$F$8,6,0)),"",HLOOKUP(N306,'[1]danh mục'!$D$3:$F$8,6,0))</f>
        <v>1</v>
      </c>
      <c r="P306" s="38">
        <f>IF(ISNA(VLOOKUP(MID(B306,3,4),'[1]danh mục'!$C$11:$E$23,3,0)),"",O306*5*VLOOKUP(MID(B306,3,4),'[1]danh mục'!$C$11:$E$23,3,0))</f>
        <v>4700000</v>
      </c>
      <c r="Q306" s="34"/>
    </row>
    <row r="307" spans="1:17" ht="18" customHeight="1" x14ac:dyDescent="0.2">
      <c r="A307" s="30">
        <v>299</v>
      </c>
      <c r="B307" s="31" t="s">
        <v>1045</v>
      </c>
      <c r="C307" s="32" t="s">
        <v>1054</v>
      </c>
      <c r="D307" s="33" t="s">
        <v>1055</v>
      </c>
      <c r="E307" s="34" t="s">
        <v>1056</v>
      </c>
      <c r="F307" s="35" t="s">
        <v>22</v>
      </c>
      <c r="G307" s="32" t="s">
        <v>1057</v>
      </c>
      <c r="H307" s="35">
        <v>3</v>
      </c>
      <c r="I307" s="35">
        <v>16</v>
      </c>
      <c r="J307" s="35">
        <v>7.96</v>
      </c>
      <c r="K307" s="35" t="s">
        <v>437</v>
      </c>
      <c r="L307" s="35">
        <v>75</v>
      </c>
      <c r="M307" s="35" t="s">
        <v>437</v>
      </c>
      <c r="N307" s="36" t="s">
        <v>437</v>
      </c>
      <c r="O307" s="37">
        <f>IF(ISNA(HLOOKUP(N307,'[1]danh mục'!$D$3:$F$8,6,0)),"",HLOOKUP(N307,'[1]danh mục'!$D$3:$F$8,6,0))</f>
        <v>1</v>
      </c>
      <c r="P307" s="38">
        <f>IF(ISNA(VLOOKUP(MID(B307,3,4),'[1]danh mục'!$C$11:$E$23,3,0)),"",O307*5*VLOOKUP(MID(B307,3,4),'[1]danh mục'!$C$11:$E$23,3,0))</f>
        <v>4700000</v>
      </c>
      <c r="Q307" s="34"/>
    </row>
    <row r="308" spans="1:17" ht="18" customHeight="1" x14ac:dyDescent="0.2">
      <c r="A308" s="30">
        <v>300</v>
      </c>
      <c r="B308" s="58" t="s">
        <v>1058</v>
      </c>
      <c r="C308" s="50" t="s">
        <v>1059</v>
      </c>
      <c r="D308" s="51" t="s">
        <v>1060</v>
      </c>
      <c r="E308" s="51" t="s">
        <v>1061</v>
      </c>
      <c r="F308" s="45" t="s">
        <v>48</v>
      </c>
      <c r="G308" s="50" t="s">
        <v>1062</v>
      </c>
      <c r="H308" s="45">
        <v>3.89</v>
      </c>
      <c r="I308" s="45">
        <v>19</v>
      </c>
      <c r="J308" s="45">
        <v>9.11</v>
      </c>
      <c r="K308" s="45" t="s">
        <v>24</v>
      </c>
      <c r="L308" s="45">
        <v>91</v>
      </c>
      <c r="M308" s="45" t="s">
        <v>24</v>
      </c>
      <c r="N308" s="49" t="s">
        <v>24</v>
      </c>
      <c r="O308" s="37">
        <f>IF(ISNA(HLOOKUP(N308,'[1]danh mục'!$D$3:$F$8,6,0)),"",HLOOKUP(N308,'[1]danh mục'!$D$3:$F$8,6,0))</f>
        <v>1.2</v>
      </c>
      <c r="P308" s="38">
        <f>IF(ISNA(VLOOKUP(MID(B308,3,4),'[1]danh mục'!$C$11:$E$23,3,0)),"",O308*5*VLOOKUP(MID(B308,3,4),'[1]danh mục'!$C$11:$E$23,3,0))</f>
        <v>5640000</v>
      </c>
      <c r="Q308" s="34"/>
    </row>
    <row r="309" spans="1:17" ht="18" customHeight="1" x14ac:dyDescent="0.2">
      <c r="A309" s="30">
        <v>301</v>
      </c>
      <c r="B309" s="58" t="s">
        <v>1058</v>
      </c>
      <c r="C309" s="50" t="s">
        <v>1063</v>
      </c>
      <c r="D309" s="51" t="s">
        <v>1064</v>
      </c>
      <c r="E309" s="51" t="s">
        <v>1065</v>
      </c>
      <c r="F309" s="45" t="s">
        <v>48</v>
      </c>
      <c r="G309" s="50" t="s">
        <v>1066</v>
      </c>
      <c r="H309" s="45">
        <v>3.74</v>
      </c>
      <c r="I309" s="45">
        <v>19</v>
      </c>
      <c r="J309" s="45">
        <v>8.91</v>
      </c>
      <c r="K309" s="45" t="s">
        <v>24</v>
      </c>
      <c r="L309" s="45">
        <v>83</v>
      </c>
      <c r="M309" s="45" t="s">
        <v>29</v>
      </c>
      <c r="N309" s="45" t="s">
        <v>24</v>
      </c>
      <c r="O309" s="37">
        <f>IF(ISNA(HLOOKUP(N309,'[1]danh mục'!$D$3:$F$8,6,0)),"",HLOOKUP(N309,'[1]danh mục'!$D$3:$F$8,6,0))</f>
        <v>1.2</v>
      </c>
      <c r="P309" s="38">
        <f>IF(ISNA(VLOOKUP(MID(B309,3,4),'[1]danh mục'!$C$11:$E$23,3,0)),"",O309*5*VLOOKUP(MID(B309,3,4),'[1]danh mục'!$C$11:$E$23,3,0))</f>
        <v>5640000</v>
      </c>
      <c r="Q309" s="34"/>
    </row>
    <row r="310" spans="1:17" ht="18" customHeight="1" x14ac:dyDescent="0.2">
      <c r="A310" s="30">
        <v>302</v>
      </c>
      <c r="B310" s="58" t="s">
        <v>1058</v>
      </c>
      <c r="C310" s="50" t="s">
        <v>1067</v>
      </c>
      <c r="D310" s="51" t="s">
        <v>1068</v>
      </c>
      <c r="E310" s="51" t="s">
        <v>1040</v>
      </c>
      <c r="F310" s="45" t="s">
        <v>48</v>
      </c>
      <c r="G310" s="50" t="s">
        <v>1069</v>
      </c>
      <c r="H310" s="45">
        <v>3.37</v>
      </c>
      <c r="I310" s="45">
        <v>19</v>
      </c>
      <c r="J310" s="45">
        <v>8.5399999999999991</v>
      </c>
      <c r="K310" s="45" t="s">
        <v>30</v>
      </c>
      <c r="L310" s="45">
        <v>96</v>
      </c>
      <c r="M310" s="45" t="s">
        <v>24</v>
      </c>
      <c r="N310" s="49" t="s">
        <v>30</v>
      </c>
      <c r="O310" s="37">
        <f>IF(ISNA(HLOOKUP(N310,'[1]danh mục'!$D$3:$F$8,6,0)),"",HLOOKUP(N310,'[1]danh mục'!$D$3:$F$8,6,0))</f>
        <v>1.1000000000000001</v>
      </c>
      <c r="P310" s="38">
        <f>IF(ISNA(VLOOKUP(MID(B310,3,4),'[1]danh mục'!$C$11:$E$23,3,0)),"",O310*5*VLOOKUP(MID(B310,3,4),'[1]danh mục'!$C$11:$E$23,3,0))</f>
        <v>5170000</v>
      </c>
      <c r="Q310" s="34"/>
    </row>
    <row r="311" spans="1:17" ht="18" customHeight="1" x14ac:dyDescent="0.2">
      <c r="A311" s="30">
        <v>303</v>
      </c>
      <c r="B311" s="58" t="s">
        <v>1058</v>
      </c>
      <c r="C311" s="50" t="s">
        <v>1070</v>
      </c>
      <c r="D311" s="51" t="s">
        <v>1071</v>
      </c>
      <c r="E311" s="51" t="s">
        <v>1072</v>
      </c>
      <c r="F311" s="45" t="s">
        <v>22</v>
      </c>
      <c r="G311" s="50" t="s">
        <v>1073</v>
      </c>
      <c r="H311" s="45">
        <v>3.37</v>
      </c>
      <c r="I311" s="45">
        <v>19</v>
      </c>
      <c r="J311" s="45">
        <v>8.43</v>
      </c>
      <c r="K311" s="45" t="s">
        <v>30</v>
      </c>
      <c r="L311" s="45">
        <v>94</v>
      </c>
      <c r="M311" s="45" t="s">
        <v>24</v>
      </c>
      <c r="N311" s="49" t="s">
        <v>30</v>
      </c>
      <c r="O311" s="37">
        <f>IF(ISNA(HLOOKUP(N311,'[1]danh mục'!$D$3:$F$8,6,0)),"",HLOOKUP(N311,'[1]danh mục'!$D$3:$F$8,6,0))</f>
        <v>1.1000000000000001</v>
      </c>
      <c r="P311" s="38">
        <f>IF(ISNA(VLOOKUP(MID(B311,3,4),'[1]danh mục'!$C$11:$E$23,3,0)),"",O311*5*VLOOKUP(MID(B311,3,4),'[1]danh mục'!$C$11:$E$23,3,0))</f>
        <v>5170000</v>
      </c>
      <c r="Q311" s="34"/>
    </row>
    <row r="312" spans="1:17" ht="18" customHeight="1" x14ac:dyDescent="0.2">
      <c r="A312" s="30">
        <v>304</v>
      </c>
      <c r="B312" s="31" t="s">
        <v>1074</v>
      </c>
      <c r="C312" s="32" t="s">
        <v>1075</v>
      </c>
      <c r="D312" s="33" t="s">
        <v>1076</v>
      </c>
      <c r="E312" s="34" t="s">
        <v>1077</v>
      </c>
      <c r="F312" s="35" t="s">
        <v>48</v>
      </c>
      <c r="G312" s="32" t="s">
        <v>1078</v>
      </c>
      <c r="H312" s="35">
        <v>3.74</v>
      </c>
      <c r="I312" s="35">
        <v>19</v>
      </c>
      <c r="J312" s="35">
        <v>8.74</v>
      </c>
      <c r="K312" s="35" t="s">
        <v>24</v>
      </c>
      <c r="L312" s="35">
        <v>86</v>
      </c>
      <c r="M312" s="35" t="s">
        <v>29</v>
      </c>
      <c r="N312" s="36" t="s">
        <v>30</v>
      </c>
      <c r="O312" s="37">
        <f>IF(ISNA(HLOOKUP(N312,'[1]danh mục'!$D$3:$F$8,6,0)),"",HLOOKUP(N312,'[1]danh mục'!$D$3:$F$8,6,0))</f>
        <v>1.1000000000000001</v>
      </c>
      <c r="P312" s="38">
        <f>IF(ISNA(VLOOKUP(MID(B312,3,4),'[1]danh mục'!$C$11:$E$23,3,0)),"",O312*5*VLOOKUP(MID(B312,3,4),'[1]danh mục'!$C$11:$E$23,3,0))</f>
        <v>4290000</v>
      </c>
      <c r="Q312" s="34"/>
    </row>
    <row r="313" spans="1:17" ht="18" customHeight="1" x14ac:dyDescent="0.2">
      <c r="A313" s="30">
        <v>305</v>
      </c>
      <c r="B313" s="31" t="s">
        <v>1074</v>
      </c>
      <c r="C313" s="32" t="s">
        <v>1079</v>
      </c>
      <c r="D313" s="33" t="s">
        <v>1080</v>
      </c>
      <c r="E313" s="34" t="s">
        <v>396</v>
      </c>
      <c r="F313" s="35" t="s">
        <v>48</v>
      </c>
      <c r="G313" s="32" t="s">
        <v>1081</v>
      </c>
      <c r="H313" s="35">
        <v>3.32</v>
      </c>
      <c r="I313" s="35">
        <v>19</v>
      </c>
      <c r="J313" s="35">
        <v>8.4600000000000009</v>
      </c>
      <c r="K313" s="35" t="s">
        <v>30</v>
      </c>
      <c r="L313" s="35">
        <v>92</v>
      </c>
      <c r="M313" s="35" t="s">
        <v>24</v>
      </c>
      <c r="N313" s="36" t="s">
        <v>30</v>
      </c>
      <c r="O313" s="37">
        <f>IF(ISNA(HLOOKUP(N313,'[1]danh mục'!$D$3:$F$8,6,0)),"",HLOOKUP(N313,'[1]danh mục'!$D$3:$F$8,6,0))</f>
        <v>1.1000000000000001</v>
      </c>
      <c r="P313" s="38">
        <f>IF(ISNA(VLOOKUP(MID(B313,3,4),'[1]danh mục'!$C$11:$E$23,3,0)),"",O313*5*VLOOKUP(MID(B313,3,4),'[1]danh mục'!$C$11:$E$23,3,0))</f>
        <v>4290000</v>
      </c>
      <c r="Q313" s="34"/>
    </row>
    <row r="314" spans="1:17" ht="18" customHeight="1" x14ac:dyDescent="0.2">
      <c r="A314" s="30">
        <v>306</v>
      </c>
      <c r="B314" s="31" t="s">
        <v>1074</v>
      </c>
      <c r="C314" s="32" t="s">
        <v>1082</v>
      </c>
      <c r="D314" s="33" t="s">
        <v>1083</v>
      </c>
      <c r="E314" s="34" t="s">
        <v>412</v>
      </c>
      <c r="F314" s="35" t="s">
        <v>22</v>
      </c>
      <c r="G314" s="32" t="s">
        <v>1084</v>
      </c>
      <c r="H314" s="35">
        <v>3.32</v>
      </c>
      <c r="I314" s="35">
        <v>19</v>
      </c>
      <c r="J314" s="35">
        <v>7.84</v>
      </c>
      <c r="K314" s="35" t="s">
        <v>30</v>
      </c>
      <c r="L314" s="35">
        <v>86</v>
      </c>
      <c r="M314" s="35" t="s">
        <v>29</v>
      </c>
      <c r="N314" s="36" t="s">
        <v>30</v>
      </c>
      <c r="O314" s="37">
        <f>IF(ISNA(HLOOKUP(N314,'[1]danh mục'!$D$3:$F$8,6,0)),"",HLOOKUP(N314,'[1]danh mục'!$D$3:$F$8,6,0))</f>
        <v>1.1000000000000001</v>
      </c>
      <c r="P314" s="38">
        <f>IF(ISNA(VLOOKUP(MID(B314,3,4),'[1]danh mục'!$C$11:$E$23,3,0)),"",O314*5*VLOOKUP(MID(B314,3,4),'[1]danh mục'!$C$11:$E$23,3,0))</f>
        <v>4290000</v>
      </c>
      <c r="Q314" s="34"/>
    </row>
    <row r="315" spans="1:17" ht="18" customHeight="1" x14ac:dyDescent="0.2">
      <c r="A315" s="30">
        <v>307</v>
      </c>
      <c r="B315" s="31" t="s">
        <v>1074</v>
      </c>
      <c r="C315" s="32" t="s">
        <v>1085</v>
      </c>
      <c r="D315" s="33" t="s">
        <v>1086</v>
      </c>
      <c r="E315" s="34" t="s">
        <v>421</v>
      </c>
      <c r="F315" s="35" t="s">
        <v>48</v>
      </c>
      <c r="G315" s="32" t="s">
        <v>1087</v>
      </c>
      <c r="H315" s="35">
        <v>3.16</v>
      </c>
      <c r="I315" s="35">
        <v>19</v>
      </c>
      <c r="J315" s="35">
        <v>8.06</v>
      </c>
      <c r="K315" s="35" t="s">
        <v>437</v>
      </c>
      <c r="L315" s="35">
        <v>75</v>
      </c>
      <c r="M315" s="35" t="s">
        <v>437</v>
      </c>
      <c r="N315" s="36" t="s">
        <v>437</v>
      </c>
      <c r="O315" s="37">
        <f>IF(ISNA(HLOOKUP(N315,'[1]danh mục'!$D$3:$F$8,6,0)),"",HLOOKUP(N315,'[1]danh mục'!$D$3:$F$8,6,0))</f>
        <v>1</v>
      </c>
      <c r="P315" s="38">
        <f>IF(ISNA(VLOOKUP(MID(B315,3,4),'[1]danh mục'!$C$11:$E$23,3,0)),"",O315*5*VLOOKUP(MID(B315,3,4),'[1]danh mục'!$C$11:$E$23,3,0))</f>
        <v>3900000</v>
      </c>
      <c r="Q315" s="34"/>
    </row>
    <row r="316" spans="1:17" ht="18" customHeight="1" x14ac:dyDescent="0.2">
      <c r="A316" s="30">
        <v>308</v>
      </c>
      <c r="B316" s="31" t="s">
        <v>1088</v>
      </c>
      <c r="C316" s="32" t="s">
        <v>1089</v>
      </c>
      <c r="D316" s="33" t="s">
        <v>1090</v>
      </c>
      <c r="E316" s="34" t="s">
        <v>952</v>
      </c>
      <c r="F316" s="35" t="s">
        <v>48</v>
      </c>
      <c r="G316" s="32" t="s">
        <v>1091</v>
      </c>
      <c r="H316" s="35">
        <v>3.16</v>
      </c>
      <c r="I316" s="35">
        <v>19</v>
      </c>
      <c r="J316" s="35">
        <v>7.88</v>
      </c>
      <c r="K316" s="35" t="s">
        <v>437</v>
      </c>
      <c r="L316" s="35">
        <v>73</v>
      </c>
      <c r="M316" s="35" t="s">
        <v>437</v>
      </c>
      <c r="N316" s="36" t="s">
        <v>437</v>
      </c>
      <c r="O316" s="37">
        <f>IF(ISNA(HLOOKUP(N316,'[1]danh mục'!$D$3:$F$8,6,0)),"",HLOOKUP(N316,'[1]danh mục'!$D$3:$F$8,6,0))</f>
        <v>1</v>
      </c>
      <c r="P316" s="38">
        <f>IF(ISNA(VLOOKUP(MID(B316,3,4),'[1]danh mục'!$C$11:$E$23,3,0)),"",O316*5*VLOOKUP(MID(B316,3,4),'[1]danh mục'!$C$11:$E$23,3,0))</f>
        <v>3900000</v>
      </c>
      <c r="Q316" s="34"/>
    </row>
    <row r="317" spans="1:17" ht="18" customHeight="1" x14ac:dyDescent="0.2">
      <c r="A317" s="30">
        <v>309</v>
      </c>
      <c r="B317" s="31" t="s">
        <v>1074</v>
      </c>
      <c r="C317" s="32" t="s">
        <v>1092</v>
      </c>
      <c r="D317" s="33" t="s">
        <v>1093</v>
      </c>
      <c r="E317" s="34" t="s">
        <v>1094</v>
      </c>
      <c r="F317" s="35" t="s">
        <v>48</v>
      </c>
      <c r="G317" s="32" t="s">
        <v>1095</v>
      </c>
      <c r="H317" s="35">
        <v>3.16</v>
      </c>
      <c r="I317" s="35">
        <v>19</v>
      </c>
      <c r="J317" s="35">
        <v>7.59</v>
      </c>
      <c r="K317" s="35" t="s">
        <v>437</v>
      </c>
      <c r="L317" s="35">
        <v>71</v>
      </c>
      <c r="M317" s="35" t="s">
        <v>437</v>
      </c>
      <c r="N317" s="36" t="s">
        <v>437</v>
      </c>
      <c r="O317" s="37">
        <f>IF(ISNA(HLOOKUP(N317,'[1]danh mục'!$D$3:$F$8,6,0)),"",HLOOKUP(N317,'[1]danh mục'!$D$3:$F$8,6,0))</f>
        <v>1</v>
      </c>
      <c r="P317" s="38">
        <f>IF(ISNA(VLOOKUP(MID(B317,3,4),'[1]danh mục'!$C$11:$E$23,3,0)),"",O317*5*VLOOKUP(MID(B317,3,4),'[1]danh mục'!$C$11:$E$23,3,0))</f>
        <v>3900000</v>
      </c>
      <c r="Q317" s="34"/>
    </row>
    <row r="318" spans="1:17" ht="18" customHeight="1" x14ac:dyDescent="0.2">
      <c r="A318" s="30">
        <v>310</v>
      </c>
      <c r="B318" s="31" t="s">
        <v>1074</v>
      </c>
      <c r="C318" s="32" t="s">
        <v>1096</v>
      </c>
      <c r="D318" s="33" t="s">
        <v>1097</v>
      </c>
      <c r="E318" s="34" t="s">
        <v>1098</v>
      </c>
      <c r="F318" s="35" t="s">
        <v>22</v>
      </c>
      <c r="G318" s="32" t="s">
        <v>1099</v>
      </c>
      <c r="H318" s="35">
        <v>3.11</v>
      </c>
      <c r="I318" s="35">
        <v>19</v>
      </c>
      <c r="J318" s="35">
        <v>7.62</v>
      </c>
      <c r="K318" s="35" t="s">
        <v>437</v>
      </c>
      <c r="L318" s="35">
        <v>75</v>
      </c>
      <c r="M318" s="35" t="s">
        <v>437</v>
      </c>
      <c r="N318" s="36" t="s">
        <v>437</v>
      </c>
      <c r="O318" s="37">
        <f>IF(ISNA(HLOOKUP(N318,'[1]danh mục'!$D$3:$F$8,6,0)),"",HLOOKUP(N318,'[1]danh mục'!$D$3:$F$8,6,0))</f>
        <v>1</v>
      </c>
      <c r="P318" s="38">
        <f>IF(ISNA(VLOOKUP(MID(B318,3,4),'[1]danh mục'!$C$11:$E$23,3,0)),"",O318*5*VLOOKUP(MID(B318,3,4),'[1]danh mục'!$C$11:$E$23,3,0))</f>
        <v>3900000</v>
      </c>
      <c r="Q318" s="34"/>
    </row>
    <row r="319" spans="1:17" ht="18" customHeight="1" x14ac:dyDescent="0.2">
      <c r="A319" s="30">
        <v>311</v>
      </c>
      <c r="B319" s="31" t="s">
        <v>1088</v>
      </c>
      <c r="C319" s="32" t="s">
        <v>1100</v>
      </c>
      <c r="D319" s="33" t="s">
        <v>1101</v>
      </c>
      <c r="E319" s="34" t="s">
        <v>396</v>
      </c>
      <c r="F319" s="35" t="s">
        <v>48</v>
      </c>
      <c r="G319" s="32" t="s">
        <v>1102</v>
      </c>
      <c r="H319" s="35">
        <v>2.95</v>
      </c>
      <c r="I319" s="35">
        <v>19</v>
      </c>
      <c r="J319" s="35">
        <v>7.61</v>
      </c>
      <c r="K319" s="35" t="s">
        <v>437</v>
      </c>
      <c r="L319" s="35">
        <v>74</v>
      </c>
      <c r="M319" s="35" t="s">
        <v>437</v>
      </c>
      <c r="N319" s="36" t="s">
        <v>437</v>
      </c>
      <c r="O319" s="37">
        <f>IF(ISNA(HLOOKUP(N319,'[1]danh mục'!$D$3:$F$8,6,0)),"",HLOOKUP(N319,'[1]danh mục'!$D$3:$F$8,6,0))</f>
        <v>1</v>
      </c>
      <c r="P319" s="38">
        <f>IF(ISNA(VLOOKUP(MID(B319,3,4),'[1]danh mục'!$C$11:$E$23,3,0)),"",O319*5*VLOOKUP(MID(B319,3,4),'[1]danh mục'!$C$11:$E$23,3,0))</f>
        <v>3900000</v>
      </c>
      <c r="Q319" s="34"/>
    </row>
    <row r="320" spans="1:17" ht="18" customHeight="1" x14ac:dyDescent="0.2">
      <c r="A320" s="30">
        <v>312</v>
      </c>
      <c r="B320" s="31" t="s">
        <v>1088</v>
      </c>
      <c r="C320" s="32" t="s">
        <v>1103</v>
      </c>
      <c r="D320" s="33" t="s">
        <v>400</v>
      </c>
      <c r="E320" s="34" t="s">
        <v>969</v>
      </c>
      <c r="F320" s="35" t="s">
        <v>48</v>
      </c>
      <c r="G320" s="32" t="s">
        <v>1104</v>
      </c>
      <c r="H320" s="35">
        <v>2.89</v>
      </c>
      <c r="I320" s="35">
        <v>19</v>
      </c>
      <c r="J320" s="35">
        <v>7.7</v>
      </c>
      <c r="K320" s="35" t="s">
        <v>437</v>
      </c>
      <c r="L320" s="35">
        <v>75</v>
      </c>
      <c r="M320" s="35" t="s">
        <v>437</v>
      </c>
      <c r="N320" s="36" t="s">
        <v>437</v>
      </c>
      <c r="O320" s="37">
        <f>IF(ISNA(HLOOKUP(N320,'[1]danh mục'!$D$3:$F$8,6,0)),"",HLOOKUP(N320,'[1]danh mục'!$D$3:$F$8,6,0))</f>
        <v>1</v>
      </c>
      <c r="P320" s="38">
        <f>IF(ISNA(VLOOKUP(MID(B320,3,4),'[1]danh mục'!$C$11:$E$23,3,0)),"",O320*5*VLOOKUP(MID(B320,3,4),'[1]danh mục'!$C$11:$E$23,3,0))</f>
        <v>3900000</v>
      </c>
      <c r="Q320" s="34"/>
    </row>
    <row r="321" spans="1:17" ht="18" customHeight="1" x14ac:dyDescent="0.2">
      <c r="A321" s="30">
        <v>313</v>
      </c>
      <c r="B321" s="31" t="s">
        <v>1088</v>
      </c>
      <c r="C321" s="32" t="s">
        <v>1105</v>
      </c>
      <c r="D321" s="33" t="s">
        <v>1106</v>
      </c>
      <c r="E321" s="34" t="s">
        <v>1107</v>
      </c>
      <c r="F321" s="35" t="s">
        <v>48</v>
      </c>
      <c r="G321" s="32" t="s">
        <v>1108</v>
      </c>
      <c r="H321" s="35">
        <v>2.89</v>
      </c>
      <c r="I321" s="35">
        <v>19</v>
      </c>
      <c r="J321" s="35">
        <v>7.45</v>
      </c>
      <c r="K321" s="35" t="s">
        <v>437</v>
      </c>
      <c r="L321" s="35">
        <v>72</v>
      </c>
      <c r="M321" s="35" t="s">
        <v>437</v>
      </c>
      <c r="N321" s="36" t="s">
        <v>437</v>
      </c>
      <c r="O321" s="37">
        <f>IF(ISNA(HLOOKUP(N321,'[1]danh mục'!$D$3:$F$8,6,0)),"",HLOOKUP(N321,'[1]danh mục'!$D$3:$F$8,6,0))</f>
        <v>1</v>
      </c>
      <c r="P321" s="38">
        <f>IF(ISNA(VLOOKUP(MID(B321,3,4),'[1]danh mục'!$C$11:$E$23,3,0)),"",O321*5*VLOOKUP(MID(B321,3,4),'[1]danh mục'!$C$11:$E$23,3,0))</f>
        <v>3900000</v>
      </c>
      <c r="Q321" s="34"/>
    </row>
    <row r="322" spans="1:17" ht="18" customHeight="1" x14ac:dyDescent="0.2">
      <c r="A322" s="30">
        <v>314</v>
      </c>
      <c r="B322" s="31" t="s">
        <v>1088</v>
      </c>
      <c r="C322" s="32" t="s">
        <v>1109</v>
      </c>
      <c r="D322" s="33" t="s">
        <v>1110</v>
      </c>
      <c r="E322" s="34" t="s">
        <v>396</v>
      </c>
      <c r="F322" s="35" t="s">
        <v>48</v>
      </c>
      <c r="G322" s="32" t="s">
        <v>1111</v>
      </c>
      <c r="H322" s="35">
        <v>2.63</v>
      </c>
      <c r="I322" s="35">
        <v>19</v>
      </c>
      <c r="J322" s="35">
        <v>7.16</v>
      </c>
      <c r="K322" s="35" t="s">
        <v>437</v>
      </c>
      <c r="L322" s="35">
        <v>75</v>
      </c>
      <c r="M322" s="35" t="s">
        <v>437</v>
      </c>
      <c r="N322" s="36" t="s">
        <v>437</v>
      </c>
      <c r="O322" s="37">
        <f>IF(ISNA(HLOOKUP(N322,'[1]danh mục'!$D$3:$F$8,6,0)),"",HLOOKUP(N322,'[1]danh mục'!$D$3:$F$8,6,0))</f>
        <v>1</v>
      </c>
      <c r="P322" s="38">
        <f>IF(ISNA(VLOOKUP(MID(B322,3,4),'[1]danh mục'!$C$11:$E$23,3,0)),"",O322*5*VLOOKUP(MID(B322,3,4),'[1]danh mục'!$C$11:$E$23,3,0))</f>
        <v>3900000</v>
      </c>
      <c r="Q322" s="34"/>
    </row>
    <row r="323" spans="1:17" ht="18" customHeight="1" x14ac:dyDescent="0.2">
      <c r="A323" s="30">
        <v>315</v>
      </c>
      <c r="B323" s="31" t="s">
        <v>1088</v>
      </c>
      <c r="C323" s="32" t="s">
        <v>1112</v>
      </c>
      <c r="D323" s="33" t="s">
        <v>1113</v>
      </c>
      <c r="E323" s="34" t="s">
        <v>1114</v>
      </c>
      <c r="F323" s="35" t="s">
        <v>48</v>
      </c>
      <c r="G323" s="32" t="s">
        <v>1115</v>
      </c>
      <c r="H323" s="35">
        <v>2.63</v>
      </c>
      <c r="I323" s="35">
        <v>19</v>
      </c>
      <c r="J323" s="35">
        <v>6.86</v>
      </c>
      <c r="K323" s="35" t="s">
        <v>437</v>
      </c>
      <c r="L323" s="35">
        <v>72</v>
      </c>
      <c r="M323" s="35" t="s">
        <v>437</v>
      </c>
      <c r="N323" s="36" t="s">
        <v>437</v>
      </c>
      <c r="O323" s="37">
        <f>IF(ISNA(HLOOKUP(N323,'[1]danh mục'!$D$3:$F$8,6,0)),"",HLOOKUP(N323,'[1]danh mục'!$D$3:$F$8,6,0))</f>
        <v>1</v>
      </c>
      <c r="P323" s="38">
        <f>IF(ISNA(VLOOKUP(MID(B323,3,4),'[1]danh mục'!$C$11:$E$23,3,0)),"",O323*5*VLOOKUP(MID(B323,3,4),'[1]danh mục'!$C$11:$E$23,3,0))</f>
        <v>3900000</v>
      </c>
      <c r="Q323" s="34"/>
    </row>
    <row r="324" spans="1:17" ht="18" customHeight="1" x14ac:dyDescent="0.2">
      <c r="A324" s="30">
        <v>316</v>
      </c>
      <c r="B324" s="31" t="s">
        <v>1088</v>
      </c>
      <c r="C324" s="32" t="s">
        <v>1116</v>
      </c>
      <c r="D324" s="33" t="s">
        <v>1117</v>
      </c>
      <c r="E324" s="34" t="s">
        <v>1118</v>
      </c>
      <c r="F324" s="35" t="s">
        <v>22</v>
      </c>
      <c r="G324" s="32" t="s">
        <v>1119</v>
      </c>
      <c r="H324" s="35">
        <v>2.63</v>
      </c>
      <c r="I324" s="35">
        <v>19</v>
      </c>
      <c r="J324" s="35">
        <v>6.88</v>
      </c>
      <c r="K324" s="35" t="s">
        <v>437</v>
      </c>
      <c r="L324" s="35">
        <v>71</v>
      </c>
      <c r="M324" s="35" t="s">
        <v>437</v>
      </c>
      <c r="N324" s="36" t="s">
        <v>437</v>
      </c>
      <c r="O324" s="37">
        <f>IF(ISNA(HLOOKUP(N324,'[1]danh mục'!$D$3:$F$8,6,0)),"",HLOOKUP(N324,'[1]danh mục'!$D$3:$F$8,6,0))</f>
        <v>1</v>
      </c>
      <c r="P324" s="38">
        <f>IF(ISNA(VLOOKUP(MID(B324,3,4),'[1]danh mục'!$C$11:$E$23,3,0)),"",O324*5*VLOOKUP(MID(B324,3,4),'[1]danh mục'!$C$11:$E$23,3,0))</f>
        <v>3900000</v>
      </c>
      <c r="Q324" s="34"/>
    </row>
    <row r="325" spans="1:17" ht="18" customHeight="1" x14ac:dyDescent="0.2">
      <c r="A325" s="30">
        <v>317</v>
      </c>
      <c r="B325" s="31" t="s">
        <v>1120</v>
      </c>
      <c r="C325" s="32" t="s">
        <v>1121</v>
      </c>
      <c r="D325" s="33" t="s">
        <v>1122</v>
      </c>
      <c r="E325" s="34" t="s">
        <v>1123</v>
      </c>
      <c r="F325" s="35" t="s">
        <v>48</v>
      </c>
      <c r="G325" s="32" t="s">
        <v>1124</v>
      </c>
      <c r="H325" s="35">
        <v>2.63</v>
      </c>
      <c r="I325" s="35">
        <v>19</v>
      </c>
      <c r="J325" s="35">
        <v>7.44</v>
      </c>
      <c r="K325" s="35" t="s">
        <v>437</v>
      </c>
      <c r="L325" s="35">
        <v>70</v>
      </c>
      <c r="M325" s="35" t="s">
        <v>437</v>
      </c>
      <c r="N325" s="36" t="s">
        <v>437</v>
      </c>
      <c r="O325" s="37">
        <f>IF(ISNA(HLOOKUP(N325,'[1]danh mục'!$D$3:$F$8,6,0)),"",HLOOKUP(N325,'[1]danh mục'!$D$3:$F$8,6,0))</f>
        <v>1</v>
      </c>
      <c r="P325" s="38">
        <f>IF(ISNA(VLOOKUP(MID(B325,3,4),'[1]danh mục'!$C$11:$E$23,3,0)),"",O325*5*VLOOKUP(MID(B325,3,4),'[1]danh mục'!$C$11:$E$23,3,0))</f>
        <v>3900000</v>
      </c>
      <c r="Q325" s="34"/>
    </row>
    <row r="326" spans="1:17" ht="18" customHeight="1" x14ac:dyDescent="0.2">
      <c r="A326" s="30">
        <v>318</v>
      </c>
      <c r="B326" s="31" t="s">
        <v>1088</v>
      </c>
      <c r="C326" s="32" t="s">
        <v>1125</v>
      </c>
      <c r="D326" s="33" t="s">
        <v>1031</v>
      </c>
      <c r="E326" s="34" t="s">
        <v>1126</v>
      </c>
      <c r="F326" s="35" t="s">
        <v>22</v>
      </c>
      <c r="G326" s="32" t="s">
        <v>1127</v>
      </c>
      <c r="H326" s="35">
        <v>2.63</v>
      </c>
      <c r="I326" s="35">
        <v>19</v>
      </c>
      <c r="J326" s="35">
        <v>6.92</v>
      </c>
      <c r="K326" s="35" t="s">
        <v>437</v>
      </c>
      <c r="L326" s="35">
        <v>70</v>
      </c>
      <c r="M326" s="35" t="s">
        <v>437</v>
      </c>
      <c r="N326" s="36" t="s">
        <v>437</v>
      </c>
      <c r="O326" s="37">
        <f>IF(ISNA(HLOOKUP(N326,'[1]danh mục'!$D$3:$F$8,6,0)),"",HLOOKUP(N326,'[1]danh mục'!$D$3:$F$8,6,0))</f>
        <v>1</v>
      </c>
      <c r="P326" s="38">
        <f>IF(ISNA(VLOOKUP(MID(B326,3,4),'[1]danh mục'!$C$11:$E$23,3,0)),"",O326*5*VLOOKUP(MID(B326,3,4),'[1]danh mục'!$C$11:$E$23,3,0))</f>
        <v>3900000</v>
      </c>
      <c r="Q326" s="34"/>
    </row>
    <row r="327" spans="1:17" ht="18" customHeight="1" x14ac:dyDescent="0.2">
      <c r="A327" s="30">
        <v>319</v>
      </c>
      <c r="B327" s="31" t="s">
        <v>1128</v>
      </c>
      <c r="C327" s="32" t="s">
        <v>1129</v>
      </c>
      <c r="D327" s="33" t="s">
        <v>1130</v>
      </c>
      <c r="E327" s="34" t="s">
        <v>1131</v>
      </c>
      <c r="F327" s="35" t="s">
        <v>22</v>
      </c>
      <c r="G327" s="32" t="s">
        <v>1132</v>
      </c>
      <c r="H327" s="35">
        <v>3.63</v>
      </c>
      <c r="I327" s="35">
        <v>17</v>
      </c>
      <c r="J327" s="35">
        <v>8.86</v>
      </c>
      <c r="K327" s="35" t="s">
        <v>24</v>
      </c>
      <c r="L327" s="35">
        <v>87</v>
      </c>
      <c r="M327" s="35" t="s">
        <v>29</v>
      </c>
      <c r="N327" s="36" t="s">
        <v>30</v>
      </c>
      <c r="O327" s="37">
        <f>IF(ISNA(HLOOKUP(N327,'[1]danh mục'!$D$3:$F$8,6,0)),"",HLOOKUP(N327,'[1]danh mục'!$D$3:$F$8,6,0))</f>
        <v>1.1000000000000001</v>
      </c>
      <c r="P327" s="38">
        <f>IF(ISNA(VLOOKUP(MID(B327,3,4),'[1]danh mục'!$C$11:$E$23,3,0)),"",O327*5*VLOOKUP(MID(B327,3,4),'[1]danh mục'!$C$11:$E$23,3,0))</f>
        <v>5170000</v>
      </c>
      <c r="Q327" s="34"/>
    </row>
    <row r="328" spans="1:17" ht="18" customHeight="1" x14ac:dyDescent="0.2">
      <c r="A328" s="30">
        <v>320</v>
      </c>
      <c r="B328" s="31" t="s">
        <v>1128</v>
      </c>
      <c r="C328" s="32" t="s">
        <v>1133</v>
      </c>
      <c r="D328" s="33" t="s">
        <v>1134</v>
      </c>
      <c r="E328" s="34" t="s">
        <v>1135</v>
      </c>
      <c r="F328" s="35" t="s">
        <v>22</v>
      </c>
      <c r="G328" s="32" t="s">
        <v>1136</v>
      </c>
      <c r="H328" s="35">
        <v>3.21</v>
      </c>
      <c r="I328" s="35">
        <v>17</v>
      </c>
      <c r="J328" s="35">
        <v>7.81</v>
      </c>
      <c r="K328" s="35" t="s">
        <v>30</v>
      </c>
      <c r="L328" s="35">
        <v>84</v>
      </c>
      <c r="M328" s="35" t="s">
        <v>29</v>
      </c>
      <c r="N328" s="36" t="s">
        <v>30</v>
      </c>
      <c r="O328" s="37">
        <f>IF(ISNA(HLOOKUP(N328,'[1]danh mục'!$D$3:$F$8,6,0)),"",HLOOKUP(N328,'[1]danh mục'!$D$3:$F$8,6,0))</f>
        <v>1.1000000000000001</v>
      </c>
      <c r="P328" s="38">
        <f>IF(ISNA(VLOOKUP(MID(B328,3,4),'[1]danh mục'!$C$11:$E$23,3,0)),"",O328*5*VLOOKUP(MID(B328,3,4),'[1]danh mục'!$C$11:$E$23,3,0))</f>
        <v>5170000</v>
      </c>
      <c r="Q328" s="34"/>
    </row>
    <row r="329" spans="1:17" ht="18" customHeight="1" x14ac:dyDescent="0.2">
      <c r="A329" s="30">
        <v>321</v>
      </c>
      <c r="B329" s="75" t="s">
        <v>1137</v>
      </c>
      <c r="C329" s="76" t="s">
        <v>1138</v>
      </c>
      <c r="D329" s="77" t="s">
        <v>1139</v>
      </c>
      <c r="E329" s="77" t="s">
        <v>355</v>
      </c>
      <c r="F329" s="78" t="s">
        <v>48</v>
      </c>
      <c r="G329" s="76" t="s">
        <v>1140</v>
      </c>
      <c r="H329" s="78">
        <v>4</v>
      </c>
      <c r="I329" s="78">
        <v>15</v>
      </c>
      <c r="J329" s="78">
        <v>9.1999999999999993</v>
      </c>
      <c r="K329" s="78" t="s">
        <v>24</v>
      </c>
      <c r="L329" s="78">
        <v>95</v>
      </c>
      <c r="M329" s="78" t="s">
        <v>24</v>
      </c>
      <c r="N329" s="79" t="s">
        <v>24</v>
      </c>
      <c r="O329" s="37">
        <f>IF(ISNA(HLOOKUP(N329,'[1]danh mục'!$D$3:$F$8,6,0)),"",HLOOKUP(N329,'[1]danh mục'!$D$3:$F$8,6,0))</f>
        <v>1.2</v>
      </c>
      <c r="P329" s="38">
        <f>IF(ISNA(VLOOKUP(MID(B329,3,4),'[1]danh mục'!$C$11:$E$23,3,0)),"",O329*5*VLOOKUP(MID(B329,3,4),'[1]danh mục'!$C$11:$E$23,3,0))</f>
        <v>7020000</v>
      </c>
      <c r="Q329" s="33"/>
    </row>
    <row r="330" spans="1:17" ht="18" customHeight="1" x14ac:dyDescent="0.2">
      <c r="A330" s="30">
        <v>322</v>
      </c>
      <c r="B330" s="75" t="s">
        <v>1137</v>
      </c>
      <c r="C330" s="76" t="s">
        <v>1141</v>
      </c>
      <c r="D330" s="77" t="s">
        <v>1142</v>
      </c>
      <c r="E330" s="77" t="s">
        <v>225</v>
      </c>
      <c r="F330" s="78" t="s">
        <v>22</v>
      </c>
      <c r="G330" s="76" t="s">
        <v>1143</v>
      </c>
      <c r="H330" s="78">
        <v>3.86</v>
      </c>
      <c r="I330" s="78">
        <v>18</v>
      </c>
      <c r="J330" s="78">
        <v>9.0500000000000007</v>
      </c>
      <c r="K330" s="78" t="s">
        <v>24</v>
      </c>
      <c r="L330" s="78">
        <v>96</v>
      </c>
      <c r="M330" s="78" t="s">
        <v>24</v>
      </c>
      <c r="N330" s="79" t="s">
        <v>24</v>
      </c>
      <c r="O330" s="37">
        <f>IF(ISNA(HLOOKUP(N330,'[1]danh mục'!$D$3:$F$8,6,0)),"",HLOOKUP(N330,'[1]danh mục'!$D$3:$F$8,6,0))</f>
        <v>1.2</v>
      </c>
      <c r="P330" s="38">
        <f>IF(ISNA(VLOOKUP(MID(B330,3,4),'[1]danh mục'!$C$11:$E$23,3,0)),"",O330*5*VLOOKUP(MID(B330,3,4),'[1]danh mục'!$C$11:$E$23,3,0))</f>
        <v>7020000</v>
      </c>
      <c r="Q330" s="33"/>
    </row>
    <row r="331" spans="1:17" ht="18" customHeight="1" x14ac:dyDescent="0.2">
      <c r="A331" s="30">
        <v>323</v>
      </c>
      <c r="B331" s="75" t="s">
        <v>1137</v>
      </c>
      <c r="C331" s="76" t="s">
        <v>1144</v>
      </c>
      <c r="D331" s="77" t="s">
        <v>1145</v>
      </c>
      <c r="E331" s="77" t="s">
        <v>33</v>
      </c>
      <c r="F331" s="78" t="s">
        <v>22</v>
      </c>
      <c r="G331" s="76" t="s">
        <v>1146</v>
      </c>
      <c r="H331" s="78">
        <v>3.73</v>
      </c>
      <c r="I331" s="78">
        <v>15</v>
      </c>
      <c r="J331" s="78">
        <v>8.65</v>
      </c>
      <c r="K331" s="78" t="s">
        <v>24</v>
      </c>
      <c r="L331" s="78">
        <v>95</v>
      </c>
      <c r="M331" s="78" t="s">
        <v>24</v>
      </c>
      <c r="N331" s="79" t="s">
        <v>24</v>
      </c>
      <c r="O331" s="37">
        <f>IF(ISNA(HLOOKUP(N331,'[1]danh mục'!$D$3:$F$8,6,0)),"",HLOOKUP(N331,'[1]danh mục'!$D$3:$F$8,6,0))</f>
        <v>1.2</v>
      </c>
      <c r="P331" s="38">
        <f>IF(ISNA(VLOOKUP(MID(B331,3,4),'[1]danh mục'!$C$11:$E$23,3,0)),"",O331*5*VLOOKUP(MID(B331,3,4),'[1]danh mục'!$C$11:$E$23,3,0))</f>
        <v>7020000</v>
      </c>
      <c r="Q331" s="33"/>
    </row>
    <row r="332" spans="1:17" ht="18" customHeight="1" x14ac:dyDescent="0.2">
      <c r="A332" s="30">
        <v>324</v>
      </c>
      <c r="B332" s="75" t="s">
        <v>1137</v>
      </c>
      <c r="C332" s="76" t="s">
        <v>1147</v>
      </c>
      <c r="D332" s="77" t="s">
        <v>1148</v>
      </c>
      <c r="E332" s="77" t="s">
        <v>1149</v>
      </c>
      <c r="F332" s="78" t="s">
        <v>22</v>
      </c>
      <c r="G332" s="76" t="s">
        <v>1150</v>
      </c>
      <c r="H332" s="78">
        <v>3.7</v>
      </c>
      <c r="I332" s="78">
        <v>15</v>
      </c>
      <c r="J332" s="78">
        <v>8.89</v>
      </c>
      <c r="K332" s="78" t="s">
        <v>24</v>
      </c>
      <c r="L332" s="78">
        <v>95</v>
      </c>
      <c r="M332" s="78" t="s">
        <v>24</v>
      </c>
      <c r="N332" s="79" t="s">
        <v>24</v>
      </c>
      <c r="O332" s="37">
        <f>IF(ISNA(HLOOKUP(N332,'[1]danh mục'!$D$3:$F$8,6,0)),"",HLOOKUP(N332,'[1]danh mục'!$D$3:$F$8,6,0))</f>
        <v>1.2</v>
      </c>
      <c r="P332" s="38">
        <f>IF(ISNA(VLOOKUP(MID(B332,3,4),'[1]danh mục'!$C$11:$E$23,3,0)),"",O332*5*VLOOKUP(MID(B332,3,4),'[1]danh mục'!$C$11:$E$23,3,0))</f>
        <v>7020000</v>
      </c>
      <c r="Q332" s="33"/>
    </row>
    <row r="333" spans="1:17" ht="18" customHeight="1" x14ac:dyDescent="0.2">
      <c r="A333" s="30">
        <v>325</v>
      </c>
      <c r="B333" s="75" t="s">
        <v>1151</v>
      </c>
      <c r="C333" s="76" t="s">
        <v>1152</v>
      </c>
      <c r="D333" s="77" t="s">
        <v>1153</v>
      </c>
      <c r="E333" s="77" t="s">
        <v>197</v>
      </c>
      <c r="F333" s="78" t="s">
        <v>22</v>
      </c>
      <c r="G333" s="76" t="s">
        <v>1154</v>
      </c>
      <c r="H333" s="78">
        <v>3.55</v>
      </c>
      <c r="I333" s="78">
        <v>20</v>
      </c>
      <c r="J333" s="78">
        <v>8.2899999999999991</v>
      </c>
      <c r="K333" s="78" t="s">
        <v>39</v>
      </c>
      <c r="L333" s="78">
        <v>91</v>
      </c>
      <c r="M333" s="78" t="s">
        <v>24</v>
      </c>
      <c r="N333" s="79" t="s">
        <v>30</v>
      </c>
      <c r="O333" s="37">
        <f>IF(ISNA(HLOOKUP(N333,'[1]danh mục'!$D$3:$F$8,6,0)),"",HLOOKUP(N333,'[1]danh mục'!$D$3:$F$8,6,0))</f>
        <v>1.1000000000000001</v>
      </c>
      <c r="P333" s="38">
        <f>IF(ISNA(VLOOKUP(MID(B333,3,4),'[1]danh mục'!$C$11:$E$23,3,0)),"",O333*5*VLOOKUP(MID(B333,3,4),'[1]danh mục'!$C$11:$E$23,3,0))</f>
        <v>6435000</v>
      </c>
      <c r="Q333" s="33"/>
    </row>
    <row r="334" spans="1:17" ht="18" customHeight="1" x14ac:dyDescent="0.2">
      <c r="A334" s="30">
        <v>326</v>
      </c>
      <c r="B334" s="75" t="s">
        <v>1137</v>
      </c>
      <c r="C334" s="76" t="s">
        <v>1155</v>
      </c>
      <c r="D334" s="77" t="s">
        <v>1156</v>
      </c>
      <c r="E334" s="77" t="s">
        <v>1157</v>
      </c>
      <c r="F334" s="78" t="s">
        <v>22</v>
      </c>
      <c r="G334" s="76" t="s">
        <v>1158</v>
      </c>
      <c r="H334" s="78">
        <v>3.43</v>
      </c>
      <c r="I334" s="78">
        <v>15</v>
      </c>
      <c r="J334" s="78">
        <v>8.11</v>
      </c>
      <c r="K334" s="78" t="s">
        <v>39</v>
      </c>
      <c r="L334" s="78">
        <v>81</v>
      </c>
      <c r="M334" s="78" t="s">
        <v>29</v>
      </c>
      <c r="N334" s="79" t="s">
        <v>30</v>
      </c>
      <c r="O334" s="37">
        <f>IF(ISNA(HLOOKUP(N334,'[1]danh mục'!$D$3:$F$8,6,0)),"",HLOOKUP(N334,'[1]danh mục'!$D$3:$F$8,6,0))</f>
        <v>1.1000000000000001</v>
      </c>
      <c r="P334" s="38">
        <f>IF(ISNA(VLOOKUP(MID(B334,3,4),'[1]danh mục'!$C$11:$E$23,3,0)),"",O334*5*VLOOKUP(MID(B334,3,4),'[1]danh mục'!$C$11:$E$23,3,0))</f>
        <v>6435000</v>
      </c>
      <c r="Q334" s="33"/>
    </row>
    <row r="335" spans="1:17" ht="18" customHeight="1" x14ac:dyDescent="0.2">
      <c r="A335" s="30">
        <v>327</v>
      </c>
      <c r="B335" s="75" t="s">
        <v>1151</v>
      </c>
      <c r="C335" s="76" t="s">
        <v>1159</v>
      </c>
      <c r="D335" s="77" t="s">
        <v>164</v>
      </c>
      <c r="E335" s="77" t="s">
        <v>1160</v>
      </c>
      <c r="F335" s="78" t="s">
        <v>48</v>
      </c>
      <c r="G335" s="76" t="s">
        <v>1161</v>
      </c>
      <c r="H335" s="78">
        <v>3.33</v>
      </c>
      <c r="I335" s="78">
        <v>15</v>
      </c>
      <c r="J335" s="78">
        <v>7.91</v>
      </c>
      <c r="K335" s="78" t="s">
        <v>39</v>
      </c>
      <c r="L335" s="78">
        <v>97</v>
      </c>
      <c r="M335" s="78" t="s">
        <v>24</v>
      </c>
      <c r="N335" s="79" t="s">
        <v>30</v>
      </c>
      <c r="O335" s="37">
        <f>IF(ISNA(HLOOKUP(N335,'[1]danh mục'!$D$3:$F$8,6,0)),"",HLOOKUP(N335,'[1]danh mục'!$D$3:$F$8,6,0))</f>
        <v>1.1000000000000001</v>
      </c>
      <c r="P335" s="38">
        <f>IF(ISNA(VLOOKUP(MID(B335,3,4),'[1]danh mục'!$C$11:$E$23,3,0)),"",O335*5*VLOOKUP(MID(B335,3,4),'[1]danh mục'!$C$11:$E$23,3,0))</f>
        <v>6435000</v>
      </c>
      <c r="Q335" s="33"/>
    </row>
    <row r="336" spans="1:17" ht="18" customHeight="1" x14ac:dyDescent="0.2">
      <c r="A336" s="30">
        <v>328</v>
      </c>
      <c r="B336" s="75" t="s">
        <v>1151</v>
      </c>
      <c r="C336" s="76" t="s">
        <v>1162</v>
      </c>
      <c r="D336" s="77" t="s">
        <v>628</v>
      </c>
      <c r="E336" s="77" t="s">
        <v>121</v>
      </c>
      <c r="F336" s="78" t="s">
        <v>22</v>
      </c>
      <c r="G336" s="76" t="s">
        <v>1163</v>
      </c>
      <c r="H336" s="78">
        <v>3.33</v>
      </c>
      <c r="I336" s="78">
        <v>15</v>
      </c>
      <c r="J336" s="78">
        <v>8.0299999999999994</v>
      </c>
      <c r="K336" s="78" t="s">
        <v>39</v>
      </c>
      <c r="L336" s="78">
        <v>89</v>
      </c>
      <c r="M336" s="78" t="s">
        <v>29</v>
      </c>
      <c r="N336" s="78" t="s">
        <v>30</v>
      </c>
      <c r="O336" s="37">
        <f>IF(ISNA(HLOOKUP(N336,'[1]danh mục'!$D$3:$F$8,6,0)),"",HLOOKUP(N336,'[1]danh mục'!$D$3:$F$8,6,0))</f>
        <v>1.1000000000000001</v>
      </c>
      <c r="P336" s="38">
        <f>IF(ISNA(VLOOKUP(MID(B336,3,4),'[1]danh mục'!$C$11:$E$23,3,0)),"",O336*5*VLOOKUP(MID(B336,3,4),'[1]danh mục'!$C$11:$E$23,3,0))</f>
        <v>6435000</v>
      </c>
      <c r="Q336" s="33"/>
    </row>
    <row r="337" spans="1:17" ht="18" customHeight="1" x14ac:dyDescent="0.2">
      <c r="A337" s="30">
        <v>329</v>
      </c>
      <c r="B337" s="75" t="s">
        <v>1164</v>
      </c>
      <c r="C337" s="76" t="s">
        <v>1165</v>
      </c>
      <c r="D337" s="77" t="s">
        <v>1166</v>
      </c>
      <c r="E337" s="77" t="s">
        <v>106</v>
      </c>
      <c r="F337" s="78" t="s">
        <v>48</v>
      </c>
      <c r="G337" s="76" t="s">
        <v>1167</v>
      </c>
      <c r="H337" s="78">
        <v>4</v>
      </c>
      <c r="I337" s="78">
        <v>15</v>
      </c>
      <c r="J337" s="78">
        <v>9.24</v>
      </c>
      <c r="K337" s="78" t="s">
        <v>24</v>
      </c>
      <c r="L337" s="78">
        <v>100</v>
      </c>
      <c r="M337" s="78" t="s">
        <v>24</v>
      </c>
      <c r="N337" s="79" t="s">
        <v>24</v>
      </c>
      <c r="O337" s="37">
        <f>IF(ISNA(HLOOKUP(N337,'[1]danh mục'!$D$3:$F$8,6,0)),"",HLOOKUP(N337,'[1]danh mục'!$D$3:$F$8,6,0))</f>
        <v>1.2</v>
      </c>
      <c r="P337" s="38">
        <f>IF(ISNA(VLOOKUP(MID(B337,3,4),'[1]danh mục'!$C$11:$E$23,3,0)),"",O337*5*VLOOKUP(MID(B337,3,4),'[1]danh mục'!$C$11:$E$23,3,0))</f>
        <v>7020000</v>
      </c>
      <c r="Q337" s="33"/>
    </row>
    <row r="338" spans="1:17" ht="18" customHeight="1" x14ac:dyDescent="0.2">
      <c r="A338" s="30">
        <v>330</v>
      </c>
      <c r="B338" s="75" t="s">
        <v>1168</v>
      </c>
      <c r="C338" s="76" t="s">
        <v>1169</v>
      </c>
      <c r="D338" s="77" t="s">
        <v>1170</v>
      </c>
      <c r="E338" s="77" t="s">
        <v>450</v>
      </c>
      <c r="F338" s="78" t="s">
        <v>22</v>
      </c>
      <c r="G338" s="76" t="s">
        <v>595</v>
      </c>
      <c r="H338" s="78">
        <v>3.93</v>
      </c>
      <c r="I338" s="78">
        <v>15</v>
      </c>
      <c r="J338" s="78">
        <v>8.98</v>
      </c>
      <c r="K338" s="78" t="s">
        <v>24</v>
      </c>
      <c r="L338" s="78">
        <v>91</v>
      </c>
      <c r="M338" s="78" t="s">
        <v>24</v>
      </c>
      <c r="N338" s="79" t="s">
        <v>24</v>
      </c>
      <c r="O338" s="37">
        <f>IF(ISNA(HLOOKUP(N338,'[1]danh mục'!$D$3:$F$8,6,0)),"",HLOOKUP(N338,'[1]danh mục'!$D$3:$F$8,6,0))</f>
        <v>1.2</v>
      </c>
      <c r="P338" s="38">
        <f>IF(ISNA(VLOOKUP(MID(B338,3,4),'[1]danh mục'!$C$11:$E$23,3,0)),"",O338*5*VLOOKUP(MID(B338,3,4),'[1]danh mục'!$C$11:$E$23,3,0))</f>
        <v>7020000</v>
      </c>
      <c r="Q338" s="33"/>
    </row>
    <row r="339" spans="1:17" ht="18" customHeight="1" x14ac:dyDescent="0.2">
      <c r="A339" s="30">
        <v>331</v>
      </c>
      <c r="B339" s="75" t="s">
        <v>1164</v>
      </c>
      <c r="C339" s="76" t="s">
        <v>1171</v>
      </c>
      <c r="D339" s="77" t="s">
        <v>1172</v>
      </c>
      <c r="E339" s="77" t="s">
        <v>1173</v>
      </c>
      <c r="F339" s="78" t="s">
        <v>22</v>
      </c>
      <c r="G339" s="76" t="s">
        <v>1174</v>
      </c>
      <c r="H339" s="78">
        <v>3.81</v>
      </c>
      <c r="I339" s="78">
        <v>15</v>
      </c>
      <c r="J339" s="78">
        <v>8.68</v>
      </c>
      <c r="K339" s="78" t="s">
        <v>24</v>
      </c>
      <c r="L339" s="78">
        <v>95</v>
      </c>
      <c r="M339" s="78" t="s">
        <v>24</v>
      </c>
      <c r="N339" s="79" t="s">
        <v>24</v>
      </c>
      <c r="O339" s="37">
        <f>IF(ISNA(HLOOKUP(N339,'[1]danh mục'!$D$3:$F$8,6,0)),"",HLOOKUP(N339,'[1]danh mục'!$D$3:$F$8,6,0))</f>
        <v>1.2</v>
      </c>
      <c r="P339" s="38">
        <f>IF(ISNA(VLOOKUP(MID(B339,3,4),'[1]danh mục'!$C$11:$E$23,3,0)),"",O339*5*VLOOKUP(MID(B339,3,4),'[1]danh mục'!$C$11:$E$23,3,0))</f>
        <v>7020000</v>
      </c>
      <c r="Q339" s="33"/>
    </row>
    <row r="340" spans="1:17" ht="18" customHeight="1" x14ac:dyDescent="0.2">
      <c r="A340" s="30">
        <v>332</v>
      </c>
      <c r="B340" s="75" t="s">
        <v>1164</v>
      </c>
      <c r="C340" s="76" t="s">
        <v>1175</v>
      </c>
      <c r="D340" s="77" t="s">
        <v>1176</v>
      </c>
      <c r="E340" s="77" t="s">
        <v>1177</v>
      </c>
      <c r="F340" s="78" t="s">
        <v>22</v>
      </c>
      <c r="G340" s="76" t="s">
        <v>673</v>
      </c>
      <c r="H340" s="78">
        <v>3.78</v>
      </c>
      <c r="I340" s="78">
        <v>15</v>
      </c>
      <c r="J340" s="78">
        <v>8.67</v>
      </c>
      <c r="K340" s="78" t="s">
        <v>24</v>
      </c>
      <c r="L340" s="78">
        <v>95</v>
      </c>
      <c r="M340" s="78" t="s">
        <v>24</v>
      </c>
      <c r="N340" s="79" t="s">
        <v>24</v>
      </c>
      <c r="O340" s="37">
        <f>IF(ISNA(HLOOKUP(N340,'[1]danh mục'!$D$3:$F$8,6,0)),"",HLOOKUP(N340,'[1]danh mục'!$D$3:$F$8,6,0))</f>
        <v>1.2</v>
      </c>
      <c r="P340" s="38">
        <f>IF(ISNA(VLOOKUP(MID(B340,3,4),'[1]danh mục'!$C$11:$E$23,3,0)),"",O340*5*VLOOKUP(MID(B340,3,4),'[1]danh mục'!$C$11:$E$23,3,0))</f>
        <v>7020000</v>
      </c>
      <c r="Q340" s="33"/>
    </row>
    <row r="341" spans="1:17" ht="18" customHeight="1" x14ac:dyDescent="0.2">
      <c r="A341" s="30">
        <v>333</v>
      </c>
      <c r="B341" s="75" t="s">
        <v>1164</v>
      </c>
      <c r="C341" s="76" t="s">
        <v>1178</v>
      </c>
      <c r="D341" s="77" t="s">
        <v>1179</v>
      </c>
      <c r="E341" s="77" t="s">
        <v>173</v>
      </c>
      <c r="F341" s="78" t="s">
        <v>22</v>
      </c>
      <c r="G341" s="76" t="s">
        <v>1180</v>
      </c>
      <c r="H341" s="78">
        <v>3.72</v>
      </c>
      <c r="I341" s="78">
        <v>15</v>
      </c>
      <c r="J341" s="78">
        <v>8.49</v>
      </c>
      <c r="K341" s="78" t="s">
        <v>24</v>
      </c>
      <c r="L341" s="78">
        <v>90</v>
      </c>
      <c r="M341" s="78" t="s">
        <v>24</v>
      </c>
      <c r="N341" s="79" t="s">
        <v>24</v>
      </c>
      <c r="O341" s="37">
        <f>IF(ISNA(HLOOKUP(N341,'[1]danh mục'!$D$3:$F$8,6,0)),"",HLOOKUP(N341,'[1]danh mục'!$D$3:$F$8,6,0))</f>
        <v>1.2</v>
      </c>
      <c r="P341" s="38">
        <f>IF(ISNA(VLOOKUP(MID(B341,3,4),'[1]danh mục'!$C$11:$E$23,3,0)),"",O341*5*VLOOKUP(MID(B341,3,4),'[1]danh mục'!$C$11:$E$23,3,0))</f>
        <v>7020000</v>
      </c>
      <c r="Q341" s="33"/>
    </row>
    <row r="342" spans="1:17" ht="18" customHeight="1" x14ac:dyDescent="0.2">
      <c r="A342" s="30">
        <v>334</v>
      </c>
      <c r="B342" s="75" t="s">
        <v>1164</v>
      </c>
      <c r="C342" s="76" t="s">
        <v>1181</v>
      </c>
      <c r="D342" s="77" t="s">
        <v>1182</v>
      </c>
      <c r="E342" s="77" t="s">
        <v>369</v>
      </c>
      <c r="F342" s="78" t="s">
        <v>48</v>
      </c>
      <c r="G342" s="76" t="s">
        <v>1183</v>
      </c>
      <c r="H342" s="78">
        <v>3.69</v>
      </c>
      <c r="I342" s="78">
        <v>15</v>
      </c>
      <c r="J342" s="78">
        <v>8.32</v>
      </c>
      <c r="K342" s="78" t="s">
        <v>24</v>
      </c>
      <c r="L342" s="78">
        <v>95</v>
      </c>
      <c r="M342" s="78" t="s">
        <v>24</v>
      </c>
      <c r="N342" s="79" t="s">
        <v>24</v>
      </c>
      <c r="O342" s="37">
        <f>IF(ISNA(HLOOKUP(N342,'[1]danh mục'!$D$3:$F$8,6,0)),"",HLOOKUP(N342,'[1]danh mục'!$D$3:$F$8,6,0))</f>
        <v>1.2</v>
      </c>
      <c r="P342" s="38">
        <f>IF(ISNA(VLOOKUP(MID(B342,3,4),'[1]danh mục'!$C$11:$E$23,3,0)),"",O342*5*VLOOKUP(MID(B342,3,4),'[1]danh mục'!$C$11:$E$23,3,0))</f>
        <v>7020000</v>
      </c>
      <c r="Q342" s="33"/>
    </row>
    <row r="343" spans="1:17" ht="18" customHeight="1" x14ac:dyDescent="0.2">
      <c r="A343" s="30">
        <v>335</v>
      </c>
      <c r="B343" s="75" t="s">
        <v>1168</v>
      </c>
      <c r="C343" s="76" t="s">
        <v>1184</v>
      </c>
      <c r="D343" s="77" t="s">
        <v>1185</v>
      </c>
      <c r="E343" s="77" t="s">
        <v>1186</v>
      </c>
      <c r="F343" s="78" t="s">
        <v>22</v>
      </c>
      <c r="G343" s="76" t="s">
        <v>1187</v>
      </c>
      <c r="H343" s="78">
        <v>3.63</v>
      </c>
      <c r="I343" s="78">
        <v>15</v>
      </c>
      <c r="J343" s="78">
        <v>8.56</v>
      </c>
      <c r="K343" s="78" t="s">
        <v>24</v>
      </c>
      <c r="L343" s="78">
        <v>92</v>
      </c>
      <c r="M343" s="78" t="s">
        <v>24</v>
      </c>
      <c r="N343" s="79" t="s">
        <v>24</v>
      </c>
      <c r="O343" s="37">
        <f>IF(ISNA(HLOOKUP(N343,'[1]danh mục'!$D$3:$F$8,6,0)),"",HLOOKUP(N343,'[1]danh mục'!$D$3:$F$8,6,0))</f>
        <v>1.2</v>
      </c>
      <c r="P343" s="38">
        <f>IF(ISNA(VLOOKUP(MID(B343,3,4),'[1]danh mục'!$C$11:$E$23,3,0)),"",O343*5*VLOOKUP(MID(B343,3,4),'[1]danh mục'!$C$11:$E$23,3,0))</f>
        <v>7020000</v>
      </c>
      <c r="Q343" s="33"/>
    </row>
    <row r="344" spans="1:17" ht="18" customHeight="1" x14ac:dyDescent="0.2">
      <c r="A344" s="30">
        <v>336</v>
      </c>
      <c r="B344" s="75" t="s">
        <v>1164</v>
      </c>
      <c r="C344" s="76" t="s">
        <v>1188</v>
      </c>
      <c r="D344" s="77" t="s">
        <v>1189</v>
      </c>
      <c r="E344" s="77" t="s">
        <v>1190</v>
      </c>
      <c r="F344" s="78" t="s">
        <v>22</v>
      </c>
      <c r="G344" s="76" t="s">
        <v>1191</v>
      </c>
      <c r="H344" s="78">
        <v>3.63</v>
      </c>
      <c r="I344" s="78">
        <v>15</v>
      </c>
      <c r="J344" s="78">
        <v>8.34</v>
      </c>
      <c r="K344" s="78" t="s">
        <v>24</v>
      </c>
      <c r="L344" s="78">
        <v>90</v>
      </c>
      <c r="M344" s="78" t="s">
        <v>24</v>
      </c>
      <c r="N344" s="79" t="s">
        <v>24</v>
      </c>
      <c r="O344" s="37">
        <f>IF(ISNA(HLOOKUP(N344,'[1]danh mục'!$D$3:$F$8,6,0)),"",HLOOKUP(N344,'[1]danh mục'!$D$3:$F$8,6,0))</f>
        <v>1.2</v>
      </c>
      <c r="P344" s="38">
        <f>IF(ISNA(VLOOKUP(MID(B344,3,4),'[1]danh mục'!$C$11:$E$23,3,0)),"",O344*5*VLOOKUP(MID(B344,3,4),'[1]danh mục'!$C$11:$E$23,3,0))</f>
        <v>7020000</v>
      </c>
      <c r="Q344" s="33"/>
    </row>
    <row r="345" spans="1:17" ht="18" customHeight="1" x14ac:dyDescent="0.2">
      <c r="A345" s="30">
        <v>337</v>
      </c>
      <c r="B345" s="75" t="s">
        <v>1164</v>
      </c>
      <c r="C345" s="76" t="s">
        <v>1192</v>
      </c>
      <c r="D345" s="77" t="s">
        <v>477</v>
      </c>
      <c r="E345" s="77" t="s">
        <v>629</v>
      </c>
      <c r="F345" s="78" t="s">
        <v>22</v>
      </c>
      <c r="G345" s="76" t="s">
        <v>1193</v>
      </c>
      <c r="H345" s="78">
        <v>3.56</v>
      </c>
      <c r="I345" s="78">
        <v>15</v>
      </c>
      <c r="J345" s="78">
        <v>8.2100000000000009</v>
      </c>
      <c r="K345" s="78" t="s">
        <v>39</v>
      </c>
      <c r="L345" s="78">
        <v>88</v>
      </c>
      <c r="M345" s="78" t="s">
        <v>29</v>
      </c>
      <c r="N345" s="78" t="s">
        <v>30</v>
      </c>
      <c r="O345" s="37">
        <f>IF(ISNA(HLOOKUP(N345,'[1]danh mục'!$D$3:$F$8,6,0)),"",HLOOKUP(N345,'[1]danh mục'!$D$3:$F$8,6,0))</f>
        <v>1.1000000000000001</v>
      </c>
      <c r="P345" s="38">
        <f>IF(ISNA(VLOOKUP(MID(B345,3,4),'[1]danh mục'!$C$11:$E$23,3,0)),"",O345*5*VLOOKUP(MID(B345,3,4),'[1]danh mục'!$C$11:$E$23,3,0))</f>
        <v>6435000</v>
      </c>
      <c r="Q345" s="33"/>
    </row>
    <row r="346" spans="1:17" ht="18" customHeight="1" x14ac:dyDescent="0.2">
      <c r="A346" s="30">
        <v>338</v>
      </c>
      <c r="B346" s="75" t="s">
        <v>1194</v>
      </c>
      <c r="C346" s="76" t="s">
        <v>1195</v>
      </c>
      <c r="D346" s="77" t="s">
        <v>1196</v>
      </c>
      <c r="E346" s="77" t="s">
        <v>644</v>
      </c>
      <c r="F346" s="78" t="s">
        <v>22</v>
      </c>
      <c r="G346" s="76" t="s">
        <v>1197</v>
      </c>
      <c r="H346" s="78">
        <v>3.38</v>
      </c>
      <c r="I346" s="78">
        <v>16</v>
      </c>
      <c r="J346" s="78">
        <v>8.06</v>
      </c>
      <c r="K346" s="78" t="s">
        <v>30</v>
      </c>
      <c r="L346" s="78">
        <v>80</v>
      </c>
      <c r="M346" s="78" t="s">
        <v>29</v>
      </c>
      <c r="N346" s="79" t="s">
        <v>30</v>
      </c>
      <c r="O346" s="37">
        <f>IF(ISNA(HLOOKUP(N346,'[1]danh mục'!$D$3:$F$8,6,0)),"",HLOOKUP(N346,'[1]danh mục'!$D$3:$F$8,6,0))</f>
        <v>1.1000000000000001</v>
      </c>
      <c r="P346" s="38">
        <f>IF(ISNA(VLOOKUP(MID(B346,3,4),'[1]danh mục'!$C$11:$E$23,3,0)),"",O346*5*VLOOKUP(MID(B346,3,4),'[1]danh mục'!$C$11:$E$23,3,0))</f>
        <v>6435000</v>
      </c>
      <c r="Q346" s="33"/>
    </row>
    <row r="347" spans="1:17" ht="18" customHeight="1" x14ac:dyDescent="0.2">
      <c r="A347" s="30">
        <v>339</v>
      </c>
      <c r="B347" s="75" t="s">
        <v>1194</v>
      </c>
      <c r="C347" s="76" t="s">
        <v>1198</v>
      </c>
      <c r="D347" s="77" t="s">
        <v>1199</v>
      </c>
      <c r="E347" s="77" t="s">
        <v>1200</v>
      </c>
      <c r="F347" s="78" t="s">
        <v>22</v>
      </c>
      <c r="G347" s="76" t="s">
        <v>1201</v>
      </c>
      <c r="H347" s="78">
        <v>3.34</v>
      </c>
      <c r="I347" s="78">
        <v>16</v>
      </c>
      <c r="J347" s="78">
        <v>8.02</v>
      </c>
      <c r="K347" s="78" t="s">
        <v>30</v>
      </c>
      <c r="L347" s="78">
        <v>86</v>
      </c>
      <c r="M347" s="78" t="s">
        <v>29</v>
      </c>
      <c r="N347" s="79" t="s">
        <v>30</v>
      </c>
      <c r="O347" s="37">
        <f>IF(ISNA(HLOOKUP(N347,'[1]danh mục'!$D$3:$F$8,6,0)),"",HLOOKUP(N347,'[1]danh mục'!$D$3:$F$8,6,0))</f>
        <v>1.1000000000000001</v>
      </c>
      <c r="P347" s="38">
        <f>IF(ISNA(VLOOKUP(MID(B347,3,4),'[1]danh mục'!$C$11:$E$23,3,0)),"",O347*5*VLOOKUP(MID(B347,3,4),'[1]danh mục'!$C$11:$E$23,3,0))</f>
        <v>6435000</v>
      </c>
      <c r="Q347" s="33"/>
    </row>
    <row r="348" spans="1:17" ht="18" customHeight="1" x14ac:dyDescent="0.2">
      <c r="A348" s="30">
        <v>340</v>
      </c>
      <c r="B348" s="75" t="s">
        <v>1202</v>
      </c>
      <c r="C348" s="76" t="s">
        <v>1203</v>
      </c>
      <c r="D348" s="77" t="s">
        <v>1204</v>
      </c>
      <c r="E348" s="77" t="s">
        <v>1205</v>
      </c>
      <c r="F348" s="78" t="s">
        <v>22</v>
      </c>
      <c r="G348" s="76" t="s">
        <v>844</v>
      </c>
      <c r="H348" s="78">
        <v>3.3</v>
      </c>
      <c r="I348" s="78">
        <v>16</v>
      </c>
      <c r="J348" s="78">
        <v>8.18</v>
      </c>
      <c r="K348" s="78" t="s">
        <v>30</v>
      </c>
      <c r="L348" s="78">
        <v>90</v>
      </c>
      <c r="M348" s="78" t="s">
        <v>24</v>
      </c>
      <c r="N348" s="79" t="s">
        <v>30</v>
      </c>
      <c r="O348" s="37">
        <f>IF(ISNA(HLOOKUP(N348,'[1]danh mục'!$D$3:$F$8,6,0)),"",HLOOKUP(N348,'[1]danh mục'!$D$3:$F$8,6,0))</f>
        <v>1.1000000000000001</v>
      </c>
      <c r="P348" s="38">
        <f>IF(ISNA(VLOOKUP(MID(B348,3,4),'[1]danh mục'!$C$11:$E$23,3,0)),"",O348*5*VLOOKUP(MID(B348,3,4),'[1]danh mục'!$C$11:$E$23,3,0))</f>
        <v>6435000</v>
      </c>
      <c r="Q348" s="33"/>
    </row>
    <row r="349" spans="1:17" ht="18" customHeight="1" x14ac:dyDescent="0.2">
      <c r="A349" s="30">
        <v>341</v>
      </c>
      <c r="B349" s="75" t="s">
        <v>1202</v>
      </c>
      <c r="C349" s="76" t="s">
        <v>1206</v>
      </c>
      <c r="D349" s="77" t="s">
        <v>1035</v>
      </c>
      <c r="E349" s="77" t="s">
        <v>729</v>
      </c>
      <c r="F349" s="78" t="s">
        <v>48</v>
      </c>
      <c r="G349" s="76" t="s">
        <v>1197</v>
      </c>
      <c r="H349" s="78">
        <v>3.3</v>
      </c>
      <c r="I349" s="78">
        <v>16</v>
      </c>
      <c r="J349" s="78">
        <v>7.81</v>
      </c>
      <c r="K349" s="78" t="s">
        <v>30</v>
      </c>
      <c r="L349" s="78">
        <v>75</v>
      </c>
      <c r="M349" s="78" t="s">
        <v>437</v>
      </c>
      <c r="N349" s="79" t="s">
        <v>437</v>
      </c>
      <c r="O349" s="37">
        <f>IF(ISNA(HLOOKUP(N349,'[1]danh mục'!$D$3:$F$8,6,0)),"",HLOOKUP(N349,'[1]danh mục'!$D$3:$F$8,6,0))</f>
        <v>1</v>
      </c>
      <c r="P349" s="38">
        <f>IF(ISNA(VLOOKUP(MID(B349,3,4),'[1]danh mục'!$C$11:$E$23,3,0)),"",O349*5*VLOOKUP(MID(B349,3,4),'[1]danh mục'!$C$11:$E$23,3,0))</f>
        <v>5850000</v>
      </c>
      <c r="Q349" s="33"/>
    </row>
    <row r="350" spans="1:17" ht="18" customHeight="1" x14ac:dyDescent="0.2">
      <c r="A350" s="30">
        <v>342</v>
      </c>
      <c r="B350" s="75" t="s">
        <v>1202</v>
      </c>
      <c r="C350" s="76" t="s">
        <v>1207</v>
      </c>
      <c r="D350" s="77" t="s">
        <v>1208</v>
      </c>
      <c r="E350" s="77" t="s">
        <v>1052</v>
      </c>
      <c r="F350" s="78" t="s">
        <v>22</v>
      </c>
      <c r="G350" s="76" t="s">
        <v>1209</v>
      </c>
      <c r="H350" s="78">
        <v>3.19</v>
      </c>
      <c r="I350" s="78">
        <v>16</v>
      </c>
      <c r="J350" s="78">
        <v>7.71</v>
      </c>
      <c r="K350" s="78" t="s">
        <v>437</v>
      </c>
      <c r="L350" s="78">
        <v>90</v>
      </c>
      <c r="M350" s="78" t="s">
        <v>24</v>
      </c>
      <c r="N350" s="79" t="s">
        <v>437</v>
      </c>
      <c r="O350" s="37">
        <f>IF(ISNA(HLOOKUP(N350,'[1]danh mục'!$D$3:$F$8,6,0)),"",HLOOKUP(N350,'[1]danh mục'!$D$3:$F$8,6,0))</f>
        <v>1</v>
      </c>
      <c r="P350" s="38">
        <f>IF(ISNA(VLOOKUP(MID(B350,3,4),'[1]danh mục'!$C$11:$E$23,3,0)),"",O350*5*VLOOKUP(MID(B350,3,4),'[1]danh mục'!$C$11:$E$23,3,0))</f>
        <v>5850000</v>
      </c>
      <c r="Q350" s="33"/>
    </row>
    <row r="351" spans="1:17" ht="18" customHeight="1" x14ac:dyDescent="0.2">
      <c r="A351" s="30">
        <v>343</v>
      </c>
      <c r="B351" s="75" t="s">
        <v>1202</v>
      </c>
      <c r="C351" s="76" t="s">
        <v>1210</v>
      </c>
      <c r="D351" s="77" t="s">
        <v>69</v>
      </c>
      <c r="E351" s="77" t="s">
        <v>140</v>
      </c>
      <c r="F351" s="78" t="s">
        <v>22</v>
      </c>
      <c r="G351" s="76" t="s">
        <v>1102</v>
      </c>
      <c r="H351" s="78">
        <v>3.17</v>
      </c>
      <c r="I351" s="78">
        <v>16</v>
      </c>
      <c r="J351" s="78">
        <v>7.78</v>
      </c>
      <c r="K351" s="78" t="s">
        <v>437</v>
      </c>
      <c r="L351" s="78">
        <v>81</v>
      </c>
      <c r="M351" s="78" t="s">
        <v>29</v>
      </c>
      <c r="N351" s="79" t="s">
        <v>437</v>
      </c>
      <c r="O351" s="37">
        <f>IF(ISNA(HLOOKUP(N351,'[1]danh mục'!$D$3:$F$8,6,0)),"",HLOOKUP(N351,'[1]danh mục'!$D$3:$F$8,6,0))</f>
        <v>1</v>
      </c>
      <c r="P351" s="38">
        <f>IF(ISNA(VLOOKUP(MID(B351,3,4),'[1]danh mục'!$C$11:$E$23,3,0)),"",O351*5*VLOOKUP(MID(B351,3,4),'[1]danh mục'!$C$11:$E$23,3,0))</f>
        <v>5850000</v>
      </c>
      <c r="Q351" s="33"/>
    </row>
    <row r="352" spans="1:17" ht="18" customHeight="1" x14ac:dyDescent="0.2">
      <c r="A352" s="30">
        <v>344</v>
      </c>
      <c r="B352" s="75" t="s">
        <v>1202</v>
      </c>
      <c r="C352" s="76" t="s">
        <v>1211</v>
      </c>
      <c r="D352" s="77" t="s">
        <v>204</v>
      </c>
      <c r="E352" s="77" t="s">
        <v>207</v>
      </c>
      <c r="F352" s="78" t="s">
        <v>22</v>
      </c>
      <c r="G352" s="76" t="s">
        <v>1212</v>
      </c>
      <c r="H352" s="78">
        <v>3.17</v>
      </c>
      <c r="I352" s="78">
        <v>16</v>
      </c>
      <c r="J352" s="78">
        <v>7.9</v>
      </c>
      <c r="K352" s="78" t="s">
        <v>437</v>
      </c>
      <c r="L352" s="78">
        <v>74</v>
      </c>
      <c r="M352" s="78" t="s">
        <v>437</v>
      </c>
      <c r="N352" s="79" t="s">
        <v>437</v>
      </c>
      <c r="O352" s="37">
        <f>IF(ISNA(HLOOKUP(N352,'[1]danh mục'!$D$3:$F$8,6,0)),"",HLOOKUP(N352,'[1]danh mục'!$D$3:$F$8,6,0))</f>
        <v>1</v>
      </c>
      <c r="P352" s="38">
        <f>IF(ISNA(VLOOKUP(MID(B352,3,4),'[1]danh mục'!$C$11:$E$23,3,0)),"",O352*5*VLOOKUP(MID(B352,3,4),'[1]danh mục'!$C$11:$E$23,3,0))</f>
        <v>5850000</v>
      </c>
      <c r="Q352" s="33"/>
    </row>
    <row r="353" spans="1:17" ht="18" customHeight="1" x14ac:dyDescent="0.2">
      <c r="A353" s="30">
        <v>345</v>
      </c>
      <c r="B353" s="75" t="s">
        <v>1202</v>
      </c>
      <c r="C353" s="76" t="s">
        <v>1213</v>
      </c>
      <c r="D353" s="77" t="s">
        <v>1214</v>
      </c>
      <c r="E353" s="77" t="s">
        <v>1135</v>
      </c>
      <c r="F353" s="78" t="s">
        <v>22</v>
      </c>
      <c r="G353" s="76" t="s">
        <v>959</v>
      </c>
      <c r="H353" s="78">
        <v>3.14</v>
      </c>
      <c r="I353" s="78">
        <v>16</v>
      </c>
      <c r="J353" s="78">
        <v>7.66</v>
      </c>
      <c r="K353" s="78" t="s">
        <v>437</v>
      </c>
      <c r="L353" s="78">
        <v>80</v>
      </c>
      <c r="M353" s="78" t="s">
        <v>29</v>
      </c>
      <c r="N353" s="79" t="s">
        <v>437</v>
      </c>
      <c r="O353" s="37">
        <f>IF(ISNA(HLOOKUP(N353,'[1]danh mục'!$D$3:$F$8,6,0)),"",HLOOKUP(N353,'[1]danh mục'!$D$3:$F$8,6,0))</f>
        <v>1</v>
      </c>
      <c r="P353" s="38">
        <f>IF(ISNA(VLOOKUP(MID(B353,3,4),'[1]danh mục'!$C$11:$E$23,3,0)),"",O353*5*VLOOKUP(MID(B353,3,4),'[1]danh mục'!$C$11:$E$23,3,0))</f>
        <v>5850000</v>
      </c>
      <c r="Q353" s="33"/>
    </row>
    <row r="354" spans="1:17" ht="18" customHeight="1" x14ac:dyDescent="0.2">
      <c r="A354" s="30">
        <v>346</v>
      </c>
      <c r="B354" s="75" t="s">
        <v>1202</v>
      </c>
      <c r="C354" s="76" t="s">
        <v>1215</v>
      </c>
      <c r="D354" s="77" t="s">
        <v>185</v>
      </c>
      <c r="E354" s="77" t="s">
        <v>1157</v>
      </c>
      <c r="F354" s="78" t="s">
        <v>22</v>
      </c>
      <c r="G354" s="76" t="s">
        <v>1216</v>
      </c>
      <c r="H354" s="78">
        <v>3.14</v>
      </c>
      <c r="I354" s="78">
        <v>16</v>
      </c>
      <c r="J354" s="78">
        <v>7.49</v>
      </c>
      <c r="K354" s="78" t="s">
        <v>437</v>
      </c>
      <c r="L354" s="78">
        <v>75</v>
      </c>
      <c r="M354" s="78" t="s">
        <v>437</v>
      </c>
      <c r="N354" s="79" t="s">
        <v>437</v>
      </c>
      <c r="O354" s="37">
        <f>IF(ISNA(HLOOKUP(N354,'[1]danh mục'!$D$3:$F$8,6,0)),"",HLOOKUP(N354,'[1]danh mục'!$D$3:$F$8,6,0))</f>
        <v>1</v>
      </c>
      <c r="P354" s="38">
        <f>IF(ISNA(VLOOKUP(MID(B354,3,4),'[1]danh mục'!$C$11:$E$23,3,0)),"",O354*5*VLOOKUP(MID(B354,3,4),'[1]danh mục'!$C$11:$E$23,3,0))</f>
        <v>5850000</v>
      </c>
      <c r="Q354" s="33"/>
    </row>
    <row r="355" spans="1:17" ht="18" customHeight="1" x14ac:dyDescent="0.2">
      <c r="A355" s="30">
        <v>347</v>
      </c>
      <c r="B355" s="75" t="s">
        <v>1202</v>
      </c>
      <c r="C355" s="76" t="s">
        <v>1217</v>
      </c>
      <c r="D355" s="77" t="s">
        <v>1218</v>
      </c>
      <c r="E355" s="77" t="s">
        <v>1135</v>
      </c>
      <c r="F355" s="78" t="s">
        <v>22</v>
      </c>
      <c r="G355" s="76" t="s">
        <v>1073</v>
      </c>
      <c r="H355" s="78">
        <v>3.14</v>
      </c>
      <c r="I355" s="78">
        <v>16</v>
      </c>
      <c r="J355" s="78">
        <v>7.69</v>
      </c>
      <c r="K355" s="78" t="s">
        <v>437</v>
      </c>
      <c r="L355" s="78">
        <v>71</v>
      </c>
      <c r="M355" s="78" t="s">
        <v>437</v>
      </c>
      <c r="N355" s="79" t="s">
        <v>437</v>
      </c>
      <c r="O355" s="37">
        <f>IF(ISNA(HLOOKUP(N355,'[1]danh mục'!$D$3:$F$8,6,0)),"",HLOOKUP(N355,'[1]danh mục'!$D$3:$F$8,6,0))</f>
        <v>1</v>
      </c>
      <c r="P355" s="38">
        <f>IF(ISNA(VLOOKUP(MID(B355,3,4),'[1]danh mục'!$C$11:$E$23,3,0)),"",O355*5*VLOOKUP(MID(B355,3,4),'[1]danh mục'!$C$11:$E$23,3,0))</f>
        <v>5850000</v>
      </c>
      <c r="Q355" s="33"/>
    </row>
    <row r="356" spans="1:17" ht="18" customHeight="1" x14ac:dyDescent="0.2">
      <c r="A356" s="30">
        <v>348</v>
      </c>
      <c r="B356" s="75" t="s">
        <v>1219</v>
      </c>
      <c r="C356" s="76" t="s">
        <v>1220</v>
      </c>
      <c r="D356" s="77" t="s">
        <v>1221</v>
      </c>
      <c r="E356" s="77" t="s">
        <v>1222</v>
      </c>
      <c r="F356" s="78" t="s">
        <v>22</v>
      </c>
      <c r="G356" s="76" t="s">
        <v>758</v>
      </c>
      <c r="H356" s="78">
        <v>3.25</v>
      </c>
      <c r="I356" s="78">
        <v>17</v>
      </c>
      <c r="J356" s="78">
        <v>7.94</v>
      </c>
      <c r="K356" s="78" t="s">
        <v>30</v>
      </c>
      <c r="L356" s="78">
        <v>87</v>
      </c>
      <c r="M356" s="78" t="s">
        <v>29</v>
      </c>
      <c r="N356" s="79" t="s">
        <v>30</v>
      </c>
      <c r="O356" s="37">
        <f>IF(ISNA(HLOOKUP(N356,'[1]danh mục'!$D$3:$F$8,6,0)),"",HLOOKUP(N356,'[1]danh mục'!$D$3:$F$8,6,0))</f>
        <v>1.1000000000000001</v>
      </c>
      <c r="P356" s="38">
        <f>IF(ISNA(VLOOKUP(MID(B356,3,4),'[1]danh mục'!$C$11:$E$23,3,0)),"",O356*5*VLOOKUP(MID(B356,3,4),'[1]danh mục'!$C$11:$E$23,3,0))</f>
        <v>6435000</v>
      </c>
      <c r="Q356" s="33"/>
    </row>
    <row r="357" spans="1:17" ht="18" customHeight="1" x14ac:dyDescent="0.2">
      <c r="A357" s="30">
        <v>349</v>
      </c>
      <c r="B357" s="75" t="s">
        <v>1223</v>
      </c>
      <c r="C357" s="76" t="s">
        <v>1224</v>
      </c>
      <c r="D357" s="77" t="s">
        <v>1225</v>
      </c>
      <c r="E357" s="77" t="s">
        <v>1015</v>
      </c>
      <c r="F357" s="78" t="s">
        <v>22</v>
      </c>
      <c r="G357" s="76" t="s">
        <v>1226</v>
      </c>
      <c r="H357" s="78">
        <v>3.26</v>
      </c>
      <c r="I357" s="78">
        <v>17</v>
      </c>
      <c r="J357" s="78">
        <v>7.78</v>
      </c>
      <c r="K357" s="78" t="s">
        <v>30</v>
      </c>
      <c r="L357" s="78">
        <v>76</v>
      </c>
      <c r="M357" s="78" t="s">
        <v>437</v>
      </c>
      <c r="N357" s="79" t="s">
        <v>437</v>
      </c>
      <c r="O357" s="37">
        <f>IF(ISNA(HLOOKUP(N357,'[1]danh mục'!$D$3:$F$8,6,0)),"",HLOOKUP(N357,'[1]danh mục'!$D$3:$F$8,6,0))</f>
        <v>1</v>
      </c>
      <c r="P357" s="38">
        <f>IF(ISNA(VLOOKUP(MID(B357,3,4),'[1]danh mục'!$C$11:$E$23,3,0)),"",O357*5*VLOOKUP(MID(B357,3,4),'[1]danh mục'!$C$11:$E$23,3,0))</f>
        <v>5850000</v>
      </c>
      <c r="Q357" s="33"/>
    </row>
    <row r="358" spans="1:17" ht="18" customHeight="1" x14ac:dyDescent="0.2">
      <c r="A358" s="30">
        <v>350</v>
      </c>
      <c r="B358" s="75" t="s">
        <v>1223</v>
      </c>
      <c r="C358" s="76" t="s">
        <v>1227</v>
      </c>
      <c r="D358" s="77" t="s">
        <v>1228</v>
      </c>
      <c r="E358" s="77" t="s">
        <v>1040</v>
      </c>
      <c r="F358" s="78" t="s">
        <v>48</v>
      </c>
      <c r="G358" s="76" t="s">
        <v>1229</v>
      </c>
      <c r="H358" s="78">
        <v>3.21</v>
      </c>
      <c r="I358" s="78">
        <v>17</v>
      </c>
      <c r="J358" s="78">
        <v>7.82</v>
      </c>
      <c r="K358" s="78" t="s">
        <v>30</v>
      </c>
      <c r="L358" s="78">
        <v>72</v>
      </c>
      <c r="M358" s="78" t="s">
        <v>437</v>
      </c>
      <c r="N358" s="79" t="s">
        <v>437</v>
      </c>
      <c r="O358" s="37">
        <f>IF(ISNA(HLOOKUP(N358,'[1]danh mục'!$D$3:$F$8,6,0)),"",HLOOKUP(N358,'[1]danh mục'!$D$3:$F$8,6,0))</f>
        <v>1</v>
      </c>
      <c r="P358" s="38">
        <f>IF(ISNA(VLOOKUP(MID(B358,3,4),'[1]danh mục'!$C$11:$E$23,3,0)),"",O358*5*VLOOKUP(MID(B358,3,4),'[1]danh mục'!$C$11:$E$23,3,0))</f>
        <v>5850000</v>
      </c>
      <c r="Q358" s="33"/>
    </row>
    <row r="359" spans="1:17" ht="18" customHeight="1" x14ac:dyDescent="0.2">
      <c r="A359" s="30">
        <v>351</v>
      </c>
      <c r="B359" s="75" t="s">
        <v>1223</v>
      </c>
      <c r="C359" s="76" t="s">
        <v>1230</v>
      </c>
      <c r="D359" s="77" t="s">
        <v>1231</v>
      </c>
      <c r="E359" s="77" t="s">
        <v>1118</v>
      </c>
      <c r="F359" s="78" t="s">
        <v>22</v>
      </c>
      <c r="G359" s="76" t="s">
        <v>1232</v>
      </c>
      <c r="H359" s="78">
        <v>3.18</v>
      </c>
      <c r="I359" s="78">
        <v>17</v>
      </c>
      <c r="J359" s="78">
        <v>7.76</v>
      </c>
      <c r="K359" s="78" t="s">
        <v>437</v>
      </c>
      <c r="L359" s="78">
        <v>83</v>
      </c>
      <c r="M359" s="78" t="s">
        <v>29</v>
      </c>
      <c r="N359" s="79" t="s">
        <v>437</v>
      </c>
      <c r="O359" s="37">
        <f>IF(ISNA(HLOOKUP(N359,'[1]danh mục'!$D$3:$F$8,6,0)),"",HLOOKUP(N359,'[1]danh mục'!$D$3:$F$8,6,0))</f>
        <v>1</v>
      </c>
      <c r="P359" s="38">
        <f>IF(ISNA(VLOOKUP(MID(B359,3,4),'[1]danh mục'!$C$11:$E$23,3,0)),"",O359*5*VLOOKUP(MID(B359,3,4),'[1]danh mục'!$C$11:$E$23,3,0))</f>
        <v>5850000</v>
      </c>
      <c r="Q359" s="33"/>
    </row>
    <row r="360" spans="1:17" ht="18" customHeight="1" x14ac:dyDescent="0.2">
      <c r="A360" s="30">
        <v>352</v>
      </c>
      <c r="B360" s="75" t="s">
        <v>1219</v>
      </c>
      <c r="C360" s="76" t="s">
        <v>1233</v>
      </c>
      <c r="D360" s="77" t="s">
        <v>1234</v>
      </c>
      <c r="E360" s="77" t="s">
        <v>1098</v>
      </c>
      <c r="F360" s="78" t="s">
        <v>22</v>
      </c>
      <c r="G360" s="76" t="s">
        <v>1235</v>
      </c>
      <c r="H360" s="78">
        <v>3.18</v>
      </c>
      <c r="I360" s="78">
        <v>17</v>
      </c>
      <c r="J360" s="78">
        <v>7.66</v>
      </c>
      <c r="K360" s="78" t="s">
        <v>437</v>
      </c>
      <c r="L360" s="78">
        <v>81</v>
      </c>
      <c r="M360" s="78" t="s">
        <v>29</v>
      </c>
      <c r="N360" s="79" t="s">
        <v>437</v>
      </c>
      <c r="O360" s="37">
        <f>IF(ISNA(HLOOKUP(N360,'[1]danh mục'!$D$3:$F$8,6,0)),"",HLOOKUP(N360,'[1]danh mục'!$D$3:$F$8,6,0))</f>
        <v>1</v>
      </c>
      <c r="P360" s="38">
        <f>IF(ISNA(VLOOKUP(MID(B360,3,4),'[1]danh mục'!$C$11:$E$23,3,0)),"",O360*5*VLOOKUP(MID(B360,3,4),'[1]danh mục'!$C$11:$E$23,3,0))</f>
        <v>5850000</v>
      </c>
      <c r="Q360" s="33"/>
    </row>
    <row r="361" spans="1:17" ht="18" customHeight="1" x14ac:dyDescent="0.2">
      <c r="A361" s="30">
        <v>353</v>
      </c>
      <c r="B361" s="75" t="s">
        <v>1223</v>
      </c>
      <c r="C361" s="76" t="s">
        <v>1236</v>
      </c>
      <c r="D361" s="77" t="s">
        <v>1237</v>
      </c>
      <c r="E361" s="77" t="s">
        <v>1238</v>
      </c>
      <c r="F361" s="78" t="s">
        <v>22</v>
      </c>
      <c r="G361" s="76" t="s">
        <v>1239</v>
      </c>
      <c r="H361" s="78">
        <v>3.18</v>
      </c>
      <c r="I361" s="78">
        <v>17</v>
      </c>
      <c r="J361" s="78">
        <v>7.82</v>
      </c>
      <c r="K361" s="78" t="s">
        <v>437</v>
      </c>
      <c r="L361" s="78">
        <v>80</v>
      </c>
      <c r="M361" s="78" t="s">
        <v>29</v>
      </c>
      <c r="N361" s="79" t="s">
        <v>437</v>
      </c>
      <c r="O361" s="37">
        <f>IF(ISNA(HLOOKUP(N361,'[1]danh mục'!$D$3:$F$8,6,0)),"",HLOOKUP(N361,'[1]danh mục'!$D$3:$F$8,6,0))</f>
        <v>1</v>
      </c>
      <c r="P361" s="38">
        <f>IF(ISNA(VLOOKUP(MID(B361,3,4),'[1]danh mục'!$C$11:$E$23,3,0)),"",O361*5*VLOOKUP(MID(B361,3,4),'[1]danh mục'!$C$11:$E$23,3,0))</f>
        <v>5850000</v>
      </c>
      <c r="Q361" s="33"/>
    </row>
    <row r="362" spans="1:17" ht="18" customHeight="1" x14ac:dyDescent="0.2">
      <c r="A362" s="30">
        <v>354</v>
      </c>
      <c r="B362" s="75" t="s">
        <v>1223</v>
      </c>
      <c r="C362" s="76" t="s">
        <v>1240</v>
      </c>
      <c r="D362" s="77" t="s">
        <v>1241</v>
      </c>
      <c r="E362" s="77" t="s">
        <v>1242</v>
      </c>
      <c r="F362" s="78" t="s">
        <v>22</v>
      </c>
      <c r="G362" s="76" t="s">
        <v>1243</v>
      </c>
      <c r="H362" s="78">
        <v>3.15</v>
      </c>
      <c r="I362" s="78">
        <v>17</v>
      </c>
      <c r="J362" s="78">
        <v>7.55</v>
      </c>
      <c r="K362" s="78" t="s">
        <v>437</v>
      </c>
      <c r="L362" s="78">
        <v>85</v>
      </c>
      <c r="M362" s="78" t="s">
        <v>29</v>
      </c>
      <c r="N362" s="79" t="s">
        <v>437</v>
      </c>
      <c r="O362" s="37">
        <f>IF(ISNA(HLOOKUP(N362,'[1]danh mục'!$D$3:$F$8,6,0)),"",HLOOKUP(N362,'[1]danh mục'!$D$3:$F$8,6,0))</f>
        <v>1</v>
      </c>
      <c r="P362" s="38">
        <f>IF(ISNA(VLOOKUP(MID(B362,3,4),'[1]danh mục'!$C$11:$E$23,3,0)),"",O362*5*VLOOKUP(MID(B362,3,4),'[1]danh mục'!$C$11:$E$23,3,0))</f>
        <v>5850000</v>
      </c>
      <c r="Q362" s="33"/>
    </row>
    <row r="363" spans="1:17" ht="18" customHeight="1" x14ac:dyDescent="0.2">
      <c r="A363" s="30">
        <v>355</v>
      </c>
      <c r="B363" s="75" t="s">
        <v>1223</v>
      </c>
      <c r="C363" s="76" t="s">
        <v>1244</v>
      </c>
      <c r="D363" s="77" t="s">
        <v>1245</v>
      </c>
      <c r="E363" s="77" t="s">
        <v>435</v>
      </c>
      <c r="F363" s="78" t="s">
        <v>48</v>
      </c>
      <c r="G363" s="76" t="s">
        <v>1246</v>
      </c>
      <c r="H363" s="78">
        <v>3.12</v>
      </c>
      <c r="I363" s="78">
        <v>17</v>
      </c>
      <c r="J363" s="78">
        <v>7.67</v>
      </c>
      <c r="K363" s="78" t="s">
        <v>437</v>
      </c>
      <c r="L363" s="78">
        <v>73</v>
      </c>
      <c r="M363" s="78" t="s">
        <v>437</v>
      </c>
      <c r="N363" s="79" t="s">
        <v>437</v>
      </c>
      <c r="O363" s="37">
        <f>IF(ISNA(HLOOKUP(N363,'[1]danh mục'!$D$3:$F$8,6,0)),"",HLOOKUP(N363,'[1]danh mục'!$D$3:$F$8,6,0))</f>
        <v>1</v>
      </c>
      <c r="P363" s="38">
        <f>IF(ISNA(VLOOKUP(MID(B363,3,4),'[1]danh mục'!$C$11:$E$23,3,0)),"",O363*5*VLOOKUP(MID(B363,3,4),'[1]danh mục'!$C$11:$E$23,3,0))</f>
        <v>5850000</v>
      </c>
      <c r="Q363" s="33"/>
    </row>
    <row r="364" spans="1:17" ht="18" customHeight="1" x14ac:dyDescent="0.2">
      <c r="A364" s="30">
        <v>356</v>
      </c>
      <c r="B364" s="75" t="s">
        <v>1219</v>
      </c>
      <c r="C364" s="76" t="s">
        <v>1247</v>
      </c>
      <c r="D364" s="77" t="s">
        <v>1248</v>
      </c>
      <c r="E364" s="77" t="s">
        <v>1249</v>
      </c>
      <c r="F364" s="78" t="s">
        <v>22</v>
      </c>
      <c r="G364" s="76" t="s">
        <v>1250</v>
      </c>
      <c r="H364" s="78">
        <v>3.09</v>
      </c>
      <c r="I364" s="78">
        <v>17</v>
      </c>
      <c r="J364" s="78">
        <v>7.73</v>
      </c>
      <c r="K364" s="78" t="s">
        <v>437</v>
      </c>
      <c r="L364" s="78">
        <v>81</v>
      </c>
      <c r="M364" s="78" t="s">
        <v>29</v>
      </c>
      <c r="N364" s="79" t="s">
        <v>437</v>
      </c>
      <c r="O364" s="37">
        <f>IF(ISNA(HLOOKUP(N364,'[1]danh mục'!$D$3:$F$8,6,0)),"",HLOOKUP(N364,'[1]danh mục'!$D$3:$F$8,6,0))</f>
        <v>1</v>
      </c>
      <c r="P364" s="38">
        <f>IF(ISNA(VLOOKUP(MID(B364,3,4),'[1]danh mục'!$C$11:$E$23,3,0)),"",O364*5*VLOOKUP(MID(B364,3,4),'[1]danh mục'!$C$11:$E$23,3,0))</f>
        <v>5850000</v>
      </c>
      <c r="Q364" s="33"/>
    </row>
    <row r="365" spans="1:17" s="84" customFormat="1" ht="21.75" customHeight="1" x14ac:dyDescent="0.25">
      <c r="A365" s="80"/>
      <c r="B365" s="81" t="s">
        <v>1251</v>
      </c>
      <c r="C365" s="77"/>
      <c r="D365" s="77"/>
      <c r="E365" s="77"/>
      <c r="F365" s="77"/>
      <c r="G365" s="82"/>
      <c r="H365" s="82"/>
      <c r="I365" s="82"/>
      <c r="J365" s="82"/>
      <c r="K365" s="77"/>
      <c r="L365" s="77"/>
      <c r="M365" s="77"/>
      <c r="N365" s="77"/>
      <c r="O365" s="83"/>
      <c r="P365" s="123">
        <f>SUM(P9:P364)</f>
        <v>1994745000</v>
      </c>
      <c r="Q365" s="82"/>
    </row>
    <row r="366" spans="1:17" s="84" customFormat="1" ht="21" customHeight="1" x14ac:dyDescent="0.25">
      <c r="A366" s="80"/>
      <c r="B366" s="136" t="s">
        <v>1298</v>
      </c>
      <c r="C366" s="137"/>
      <c r="D366" s="137"/>
      <c r="E366" s="137"/>
      <c r="F366" s="137"/>
      <c r="G366" s="137"/>
      <c r="H366" s="137"/>
      <c r="I366" s="137"/>
      <c r="J366" s="137"/>
      <c r="K366" s="137"/>
      <c r="L366" s="137"/>
      <c r="M366" s="137"/>
      <c r="N366" s="137"/>
      <c r="O366" s="137"/>
      <c r="P366" s="138"/>
      <c r="Q366" s="82"/>
    </row>
    <row r="367" spans="1:17" x14ac:dyDescent="0.2">
      <c r="A367" s="85"/>
      <c r="B367" s="85"/>
      <c r="C367" s="86"/>
      <c r="D367" s="86"/>
      <c r="E367" s="86"/>
      <c r="F367" s="86"/>
      <c r="G367" s="87"/>
      <c r="H367" s="87"/>
      <c r="I367" s="87"/>
      <c r="J367" s="87"/>
      <c r="K367" s="86"/>
      <c r="L367" s="86"/>
      <c r="M367" s="86"/>
      <c r="N367" s="88"/>
      <c r="O367" s="89"/>
      <c r="P367" s="90"/>
      <c r="Q367" s="87"/>
    </row>
    <row r="368" spans="1:17" ht="15" x14ac:dyDescent="0.25">
      <c r="B368" s="130"/>
      <c r="C368" s="130"/>
      <c r="D368" s="91"/>
      <c r="E368" s="39"/>
      <c r="F368" s="39"/>
      <c r="G368" s="140"/>
      <c r="H368" s="140"/>
      <c r="I368" s="140"/>
      <c r="J368" s="140"/>
      <c r="K368" s="39"/>
      <c r="L368" s="141" t="s">
        <v>1252</v>
      </c>
      <c r="M368" s="141"/>
      <c r="N368" s="141"/>
      <c r="O368" s="141"/>
      <c r="P368" s="141"/>
      <c r="Q368" s="141"/>
    </row>
    <row r="369" spans="1:17" ht="15.75" customHeight="1" x14ac:dyDescent="0.25">
      <c r="B369" s="130" t="s">
        <v>1253</v>
      </c>
      <c r="C369" s="130"/>
      <c r="D369" s="91"/>
      <c r="E369" s="39"/>
      <c r="F369" s="39"/>
      <c r="G369" s="140" t="s">
        <v>1253</v>
      </c>
      <c r="H369" s="140"/>
      <c r="I369" s="140"/>
      <c r="J369" s="140"/>
      <c r="K369" s="39"/>
      <c r="L369" s="142" t="s">
        <v>1254</v>
      </c>
      <c r="M369" s="142"/>
      <c r="N369" s="142"/>
      <c r="O369" s="142"/>
      <c r="P369" s="142"/>
      <c r="Q369" s="142"/>
    </row>
    <row r="370" spans="1:17" ht="15.75" customHeight="1" x14ac:dyDescent="0.25">
      <c r="A370"/>
      <c r="B370" s="142" t="s">
        <v>1255</v>
      </c>
      <c r="C370" s="142"/>
      <c r="D370" s="92"/>
      <c r="E370" s="93"/>
      <c r="F370" s="93"/>
      <c r="G370" s="142" t="s">
        <v>1256</v>
      </c>
      <c r="H370" s="142"/>
      <c r="I370" s="142"/>
      <c r="J370" s="142"/>
      <c r="K370" s="39"/>
      <c r="L370" s="94"/>
      <c r="M370" s="94"/>
      <c r="N370" s="95"/>
      <c r="O370" s="96"/>
      <c r="P370" s="97"/>
      <c r="Q370" s="105"/>
    </row>
    <row r="371" spans="1:17" ht="15" x14ac:dyDescent="0.25">
      <c r="A371"/>
      <c r="B371" s="39"/>
      <c r="C371" s="94"/>
      <c r="D371" s="92"/>
      <c r="E371" s="93"/>
      <c r="F371" s="93"/>
      <c r="G371" s="39"/>
      <c r="H371" s="94"/>
      <c r="I371" s="94"/>
      <c r="J371" s="94"/>
      <c r="K371" s="39"/>
      <c r="L371" s="94"/>
      <c r="M371" s="94"/>
      <c r="N371" s="95"/>
      <c r="O371" s="96"/>
      <c r="P371" s="97"/>
      <c r="Q371" s="105"/>
    </row>
    <row r="372" spans="1:17" ht="15" x14ac:dyDescent="0.25">
      <c r="A372"/>
      <c r="B372" s="39"/>
      <c r="C372" s="94"/>
      <c r="D372" s="92"/>
      <c r="E372" s="93"/>
      <c r="F372" s="93"/>
      <c r="G372" s="39"/>
      <c r="H372" s="94"/>
      <c r="I372" s="94"/>
      <c r="J372" s="94"/>
      <c r="K372" s="39"/>
      <c r="L372" s="94"/>
      <c r="M372" s="94"/>
      <c r="N372" s="95"/>
      <c r="O372" s="96"/>
      <c r="P372" s="97"/>
      <c r="Q372" s="105"/>
    </row>
    <row r="373" spans="1:17" ht="15" x14ac:dyDescent="0.25">
      <c r="A373"/>
      <c r="B373" s="39"/>
      <c r="C373" s="94"/>
      <c r="D373" s="92"/>
      <c r="E373" s="93"/>
      <c r="F373" s="93"/>
      <c r="G373" s="39"/>
      <c r="H373" s="94"/>
      <c r="I373" s="94"/>
      <c r="J373" s="94"/>
      <c r="K373" s="39"/>
      <c r="L373" s="94"/>
      <c r="M373" s="94"/>
      <c r="N373" s="95"/>
      <c r="O373" s="96"/>
      <c r="P373" s="97"/>
      <c r="Q373" s="105"/>
    </row>
    <row r="374" spans="1:17" ht="15" x14ac:dyDescent="0.25">
      <c r="A374"/>
      <c r="B374" s="39"/>
      <c r="C374" s="94"/>
      <c r="D374" s="92"/>
      <c r="E374" s="93"/>
      <c r="F374" s="93"/>
      <c r="G374" s="39"/>
      <c r="H374" s="94"/>
      <c r="I374" s="94"/>
      <c r="J374" s="94"/>
      <c r="K374" s="39"/>
      <c r="L374" s="94"/>
      <c r="M374" s="94"/>
      <c r="N374" s="95"/>
      <c r="O374" s="96"/>
      <c r="P374" s="130"/>
      <c r="Q374" s="130"/>
    </row>
    <row r="375" spans="1:17" ht="15" x14ac:dyDescent="0.25">
      <c r="A375"/>
      <c r="B375" s="39"/>
      <c r="C375" s="94"/>
      <c r="D375" s="92"/>
      <c r="E375" s="93"/>
      <c r="F375" s="93"/>
      <c r="G375" s="39"/>
      <c r="H375" s="94"/>
      <c r="I375" s="94"/>
      <c r="J375" s="94"/>
      <c r="K375" s="39"/>
      <c r="L375" s="94"/>
      <c r="M375" s="94"/>
      <c r="N375" s="95"/>
      <c r="O375" s="96"/>
      <c r="P375" s="130"/>
      <c r="Q375" s="130"/>
    </row>
    <row r="376" spans="1:17" ht="15" customHeight="1" x14ac:dyDescent="0.25">
      <c r="B376" s="130" t="s">
        <v>1257</v>
      </c>
      <c r="C376" s="130"/>
      <c r="D376" s="91"/>
      <c r="E376" s="39"/>
      <c r="F376" s="39"/>
      <c r="G376" s="131" t="s">
        <v>1258</v>
      </c>
      <c r="H376" s="131"/>
      <c r="I376" s="131"/>
      <c r="J376" s="131"/>
      <c r="K376" s="39"/>
      <c r="L376" s="130" t="s">
        <v>1259</v>
      </c>
      <c r="M376" s="130"/>
      <c r="N376" s="130"/>
      <c r="O376" s="130"/>
      <c r="P376" s="130"/>
      <c r="Q376" s="130"/>
    </row>
    <row r="377" spans="1:17" x14ac:dyDescent="0.2">
      <c r="C377" s="139"/>
      <c r="D377" s="139"/>
      <c r="G377" s="109"/>
    </row>
    <row r="378" spans="1:17" x14ac:dyDescent="0.2">
      <c r="C378" s="132"/>
      <c r="D378" s="132"/>
      <c r="G378" s="108"/>
    </row>
    <row r="379" spans="1:17" x14ac:dyDescent="0.2">
      <c r="H379" s="110"/>
      <c r="I379" s="110"/>
      <c r="J379" s="110"/>
      <c r="K379" s="110"/>
      <c r="L379" s="110"/>
      <c r="M379" s="110"/>
      <c r="N379" s="99"/>
      <c r="O379" s="100"/>
      <c r="Q379" s="110"/>
    </row>
    <row r="381" spans="1:17" x14ac:dyDescent="0.2">
      <c r="H381" s="110"/>
      <c r="I381" s="110"/>
      <c r="J381" s="110"/>
      <c r="K381" s="110"/>
      <c r="L381" s="110"/>
      <c r="M381" s="110"/>
      <c r="N381" s="99"/>
      <c r="O381" s="100"/>
      <c r="Q381" s="110"/>
    </row>
    <row r="382" spans="1:17" x14ac:dyDescent="0.2">
      <c r="C382" s="129"/>
      <c r="D382" s="129"/>
      <c r="G382" s="110"/>
      <c r="H382" s="109"/>
      <c r="I382" s="109"/>
      <c r="J382" s="109"/>
      <c r="K382" s="109"/>
      <c r="L382" s="109"/>
      <c r="M382" s="109"/>
      <c r="N382" s="99"/>
      <c r="O382" s="101"/>
      <c r="Q382" s="109"/>
    </row>
    <row r="383" spans="1:17" ht="13.5" x14ac:dyDescent="0.25">
      <c r="H383" s="108"/>
      <c r="I383" s="108"/>
      <c r="J383" s="108"/>
      <c r="K383" s="108"/>
      <c r="L383" s="108"/>
      <c r="M383" s="108"/>
      <c r="N383" s="102"/>
      <c r="O383" s="103"/>
      <c r="P383" s="104"/>
      <c r="Q383" s="108"/>
    </row>
    <row r="384" spans="1:17" x14ac:dyDescent="0.2">
      <c r="C384" s="143"/>
      <c r="D384" s="143"/>
      <c r="G384" s="110"/>
    </row>
    <row r="385" spans="3:17" x14ac:dyDescent="0.2">
      <c r="C385" s="143"/>
      <c r="D385" s="143"/>
      <c r="G385" s="109"/>
    </row>
    <row r="386" spans="3:17" x14ac:dyDescent="0.2">
      <c r="C386" s="144"/>
      <c r="D386" s="144"/>
      <c r="G386" s="108"/>
    </row>
    <row r="387" spans="3:17" x14ac:dyDescent="0.2">
      <c r="H387" s="110"/>
      <c r="I387" s="110"/>
      <c r="J387" s="110"/>
      <c r="K387" s="110"/>
      <c r="L387" s="110"/>
      <c r="M387" s="110"/>
      <c r="N387" s="99"/>
      <c r="O387" s="100"/>
      <c r="Q387" s="110"/>
    </row>
    <row r="390" spans="3:17" x14ac:dyDescent="0.2">
      <c r="C390" s="129"/>
      <c r="D390" s="129"/>
      <c r="G390" s="110"/>
    </row>
  </sheetData>
  <mergeCells count="25">
    <mergeCell ref="P374:Q374"/>
    <mergeCell ref="L369:Q369"/>
    <mergeCell ref="B370:C370"/>
    <mergeCell ref="G370:J370"/>
    <mergeCell ref="P375:Q375"/>
    <mergeCell ref="B368:C368"/>
    <mergeCell ref="G368:J368"/>
    <mergeCell ref="L368:Q368"/>
    <mergeCell ref="B369:C369"/>
    <mergeCell ref="G369:J369"/>
    <mergeCell ref="C2:E2"/>
    <mergeCell ref="C4:E4"/>
    <mergeCell ref="A5:Q5"/>
    <mergeCell ref="A6:Q6"/>
    <mergeCell ref="B366:P366"/>
    <mergeCell ref="C390:D390"/>
    <mergeCell ref="B376:C376"/>
    <mergeCell ref="G376:J376"/>
    <mergeCell ref="L376:Q376"/>
    <mergeCell ref="C378:D378"/>
    <mergeCell ref="C382:D382"/>
    <mergeCell ref="C377:D377"/>
    <mergeCell ref="C384:D384"/>
    <mergeCell ref="C385:D385"/>
    <mergeCell ref="C386:D38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2022-06-02T02:07:41Z</dcterms:modified>
</cp:coreProperties>
</file>